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3845" windowHeight="8955" activeTab="0"/>
  </bookViews>
  <sheets>
    <sheet name="Gold" sheetId="1" r:id="rId1"/>
    <sheet name="Silver" sheetId="2" r:id="rId2"/>
  </sheets>
  <definedNames>
    <definedName name="_xlnm.Print_Area" localSheetId="0">'Gold'!$A$1:$I$63</definedName>
    <definedName name="_xlnm.Print_Area" localSheetId="1">'Silver'!$A$1:$I$60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<sst xmlns="http://schemas.openxmlformats.org/spreadsheetml/2006/main" count="111" uniqueCount="38">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</sst>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10"/>
      <name val="Times New Roman"/>
      <family val="1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Times New Roman"/>
      <family val="1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33" borderId="12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48" fillId="33" borderId="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64" fontId="7" fillId="33" borderId="14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 vertical="top"/>
    </xf>
    <xf numFmtId="0" fontId="5" fillId="34" borderId="16" xfId="0" applyFont="1" applyFill="1" applyBorder="1" applyAlignment="1">
      <alignment horizontal="left" vertical="top"/>
    </xf>
    <xf numFmtId="0" fontId="5" fillId="34" borderId="16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 horizontal="left" vertical="top"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9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7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0" xfId="0" applyFont="1" applyFill="1" applyAlignment="1">
      <alignment/>
    </xf>
    <xf numFmtId="164" fontId="7" fillId="34" borderId="17" xfId="0" applyNumberFormat="1" applyFont="1" applyFill="1" applyBorder="1" applyAlignment="1">
      <alignment horizontal="center"/>
    </xf>
    <xf numFmtId="0" fontId="7" fillId="34" borderId="18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164" fontId="7" fillId="34" borderId="19" xfId="0" applyNumberFormat="1" applyFont="1" applyFill="1" applyBorder="1" applyAlignment="1">
      <alignment horizontal="center"/>
    </xf>
    <xf numFmtId="164" fontId="1" fillId="34" borderId="17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8" fillId="34" borderId="16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vertical="top" wrapText="1"/>
    </xf>
    <xf numFmtId="0" fontId="1" fillId="34" borderId="13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164" fontId="7" fillId="34" borderId="23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64" fontId="6" fillId="34" borderId="17" xfId="0" applyNumberFormat="1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164" fontId="6" fillId="34" borderId="23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/>
    </xf>
    <xf numFmtId="164" fontId="1" fillId="34" borderId="17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2" fillId="34" borderId="27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5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27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64" fontId="6" fillId="34" borderId="31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1" fillId="34" borderId="26" xfId="0" applyFont="1" applyFill="1" applyBorder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166" fontId="6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16" xfId="0" applyFont="1" applyFill="1" applyBorder="1" applyAlignment="1">
      <alignment horizontal="left" vertical="top"/>
    </xf>
    <xf numFmtId="0" fontId="5" fillId="34" borderId="20" xfId="0" applyFont="1" applyFill="1" applyBorder="1" applyAlignment="1">
      <alignment horizontal="left" vertical="top"/>
    </xf>
    <xf numFmtId="0" fontId="51" fillId="34" borderId="16" xfId="0" applyFont="1" applyFill="1" applyBorder="1" applyAlignment="1">
      <alignment horizontal="left" vertical="top" wrapText="1"/>
    </xf>
    <xf numFmtId="0" fontId="51" fillId="34" borderId="2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63"/>
  <sheetViews>
    <sheetView tabSelected="1" zoomScale="70" zoomScaleNormal="70" zoomScalePageLayoutView="0" workbookViewId="0" topLeftCell="A1">
      <pane xSplit="2" ySplit="11" topLeftCell="C12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I4" sqref="I4"/>
    </sheetView>
  </sheetViews>
  <sheetFormatPr defaultColWidth="9.140625" defaultRowHeight="12.75"/>
  <cols>
    <col min="1" max="1" width="56.57421875" style="20" customWidth="1"/>
    <col min="2" max="2" width="7.00390625" style="20" customWidth="1"/>
    <col min="3" max="3" width="19.8515625" style="20" customWidth="1"/>
    <col min="4" max="4" width="3.28125" style="20" customWidth="1"/>
    <col min="5" max="5" width="18.28125" style="20" customWidth="1"/>
    <col min="6" max="6" width="3.28125" style="20" customWidth="1"/>
    <col min="7" max="7" width="18.28125" style="20" customWidth="1"/>
    <col min="8" max="8" width="3.28125" style="20" customWidth="1"/>
    <col min="9" max="9" width="29.57421875" style="20" customWidth="1"/>
    <col min="10" max="10" width="9.140625" style="84" customWidth="1"/>
    <col min="11" max="11" width="11.7109375" style="17" bestFit="1" customWidth="1"/>
    <col min="12" max="16384" width="9.140625" style="17" customWidth="1"/>
  </cols>
  <sheetData>
    <row r="5" spans="1:9" ht="18.75">
      <c r="A5" s="75"/>
      <c r="B5" s="76"/>
      <c r="C5" s="76"/>
      <c r="D5" s="76"/>
      <c r="E5" s="76"/>
      <c r="F5" s="76"/>
      <c r="G5" s="76"/>
      <c r="H5" s="76"/>
      <c r="I5" s="76"/>
    </row>
    <row r="6" ht="18.75">
      <c r="A6" s="28"/>
    </row>
    <row r="7" spans="1:9" ht="20.25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9"/>
      <c r="G8" s="21" t="s">
        <v>29</v>
      </c>
      <c r="H8" s="74">
        <v>42649</v>
      </c>
      <c r="I8" s="74"/>
    </row>
    <row r="9" spans="1:9" ht="20.25" customHeight="1">
      <c r="A9" s="19" t="s">
        <v>20</v>
      </c>
      <c r="G9" s="22" t="s">
        <v>30</v>
      </c>
      <c r="H9" s="74">
        <v>42648</v>
      </c>
      <c r="I9" s="74"/>
    </row>
    <row r="10" ht="19.5" thickBot="1">
      <c r="A10" s="23" t="s">
        <v>21</v>
      </c>
    </row>
    <row r="11" spans="1:9" ht="19.5" thickBot="1">
      <c r="A11" s="58" t="s">
        <v>0</v>
      </c>
      <c r="B11" s="59" t="s">
        <v>1</v>
      </c>
      <c r="C11" s="60" t="s">
        <v>17</v>
      </c>
      <c r="D11" s="60"/>
      <c r="E11" s="59" t="s">
        <v>2</v>
      </c>
      <c r="F11" s="59"/>
      <c r="G11" s="59" t="s">
        <v>3</v>
      </c>
      <c r="H11" s="59"/>
      <c r="I11" s="61" t="s">
        <v>12</v>
      </c>
    </row>
    <row r="12" spans="1:9" ht="18.75">
      <c r="A12" s="29"/>
      <c r="C12" s="30"/>
      <c r="D12" s="1"/>
      <c r="E12" s="30"/>
      <c r="F12" s="1"/>
      <c r="G12" s="30"/>
      <c r="H12" s="1"/>
      <c r="I12" s="55"/>
    </row>
    <row r="13" spans="1:9" ht="20.25">
      <c r="A13" s="15" t="s">
        <v>4</v>
      </c>
      <c r="B13" s="31"/>
      <c r="C13" s="32"/>
      <c r="D13" s="2"/>
      <c r="E13" s="32"/>
      <c r="F13" s="2"/>
      <c r="G13" s="32"/>
      <c r="H13" s="2"/>
      <c r="I13" s="30"/>
    </row>
    <row r="14" spans="1:9" ht="19.5" customHeight="1">
      <c r="A14" s="33" t="s">
        <v>5</v>
      </c>
      <c r="B14" s="34"/>
      <c r="C14" s="35">
        <v>321.51</v>
      </c>
      <c r="D14" s="7"/>
      <c r="E14" s="35">
        <v>0</v>
      </c>
      <c r="F14" s="7"/>
      <c r="G14" s="35">
        <v>0</v>
      </c>
      <c r="H14" s="7"/>
      <c r="I14" s="35">
        <f>SUM(C14)+E14-G14</f>
        <v>321.51</v>
      </c>
    </row>
    <row r="15" spans="1:11" ht="19.5" customHeight="1">
      <c r="A15" s="33" t="s">
        <v>6</v>
      </c>
      <c r="B15" s="34"/>
      <c r="C15" s="35">
        <v>1105164.993</v>
      </c>
      <c r="D15" s="7"/>
      <c r="E15" s="35">
        <v>11588.062</v>
      </c>
      <c r="F15" s="7"/>
      <c r="G15" s="35">
        <v>0</v>
      </c>
      <c r="H15" s="7"/>
      <c r="I15" s="35">
        <f>SUM(C15)+E15-G15</f>
        <v>1116753.055</v>
      </c>
      <c r="K15" s="24"/>
    </row>
    <row r="16" spans="1:9" ht="19.5" customHeight="1">
      <c r="A16" s="36" t="s">
        <v>7</v>
      </c>
      <c r="B16" s="37"/>
      <c r="C16" s="38">
        <f>SUM(C14:C15)</f>
        <v>1105486.503</v>
      </c>
      <c r="D16" s="8"/>
      <c r="E16" s="38">
        <f>SUM(E14:E15)</f>
        <v>11588.062</v>
      </c>
      <c r="F16" s="8"/>
      <c r="G16" s="38">
        <f>SUM(G14:G15)</f>
        <v>0</v>
      </c>
      <c r="H16" s="8"/>
      <c r="I16" s="38">
        <f>SUM(C16)+E16-G16</f>
        <v>1117074.565</v>
      </c>
    </row>
    <row r="17" spans="1:9" ht="18.75">
      <c r="A17" s="29"/>
      <c r="B17" s="31"/>
      <c r="C17" s="39"/>
      <c r="D17" s="3"/>
      <c r="E17" s="39"/>
      <c r="F17" s="3"/>
      <c r="G17" s="39"/>
      <c r="H17" s="3"/>
      <c r="I17" s="56"/>
    </row>
    <row r="18" spans="1:9" ht="20.25">
      <c r="A18" s="15" t="s">
        <v>15</v>
      </c>
      <c r="B18" s="31"/>
      <c r="C18" s="32"/>
      <c r="D18" s="2"/>
      <c r="E18" s="32"/>
      <c r="F18" s="2"/>
      <c r="G18" s="32"/>
      <c r="H18" s="2"/>
      <c r="I18" s="30"/>
    </row>
    <row r="19" spans="1:9" ht="19.5" customHeight="1">
      <c r="A19" s="33" t="s">
        <v>5</v>
      </c>
      <c r="B19" s="34"/>
      <c r="C19" s="35">
        <v>8969.881</v>
      </c>
      <c r="D19" s="7"/>
      <c r="E19" s="35">
        <v>0</v>
      </c>
      <c r="F19" s="7"/>
      <c r="G19" s="35">
        <v>0</v>
      </c>
      <c r="H19" s="7"/>
      <c r="I19" s="35">
        <f>SUM(C19)+E19-G19</f>
        <v>8969.881</v>
      </c>
    </row>
    <row r="20" spans="1:9" ht="19.5" customHeight="1">
      <c r="A20" s="33" t="s">
        <v>6</v>
      </c>
      <c r="B20" s="34"/>
      <c r="C20" s="35">
        <v>1060.569</v>
      </c>
      <c r="D20" s="7"/>
      <c r="E20" s="35">
        <v>0</v>
      </c>
      <c r="F20" s="7"/>
      <c r="G20" s="35">
        <v>0</v>
      </c>
      <c r="H20" s="7"/>
      <c r="I20" s="35">
        <f>SUM(C20)+E20-G20</f>
        <v>1060.569</v>
      </c>
    </row>
    <row r="21" spans="1:9" ht="19.5" customHeight="1">
      <c r="A21" s="36" t="s">
        <v>7</v>
      </c>
      <c r="B21" s="37"/>
      <c r="C21" s="38">
        <f>SUM(C19:C20)</f>
        <v>10030.449999999999</v>
      </c>
      <c r="D21" s="8"/>
      <c r="E21" s="38">
        <f>SUM(E19:E20)</f>
        <v>0</v>
      </c>
      <c r="F21" s="8"/>
      <c r="G21" s="38">
        <f>SUM(G19:G20)</f>
        <v>0</v>
      </c>
      <c r="H21" s="8"/>
      <c r="I21" s="38">
        <f>SUM(I19:I20)</f>
        <v>10030.449999999999</v>
      </c>
    </row>
    <row r="22" spans="1:9" ht="19.5" customHeight="1">
      <c r="A22" s="15"/>
      <c r="B22" s="40"/>
      <c r="C22" s="35"/>
      <c r="D22" s="7"/>
      <c r="E22" s="35"/>
      <c r="F22" s="7"/>
      <c r="G22" s="35"/>
      <c r="H22" s="7"/>
      <c r="I22" s="35"/>
    </row>
    <row r="23" spans="1:9" ht="19.5" customHeight="1">
      <c r="A23" s="15" t="s">
        <v>31</v>
      </c>
      <c r="B23" s="40"/>
      <c r="C23" s="35"/>
      <c r="D23" s="7"/>
      <c r="E23" s="35"/>
      <c r="F23" s="7"/>
      <c r="G23" s="35"/>
      <c r="H23" s="7"/>
      <c r="I23" s="35"/>
    </row>
    <row r="24" spans="1:9" ht="19.5" customHeight="1">
      <c r="A24" s="33" t="s">
        <v>26</v>
      </c>
      <c r="B24" s="40"/>
      <c r="C24" s="35">
        <v>619.125</v>
      </c>
      <c r="D24" s="7"/>
      <c r="E24" s="35">
        <v>0</v>
      </c>
      <c r="F24" s="7"/>
      <c r="G24" s="35">
        <v>0</v>
      </c>
      <c r="H24" s="7"/>
      <c r="I24" s="35">
        <f>SUM(C24)+E24-G24</f>
        <v>619.125</v>
      </c>
    </row>
    <row r="25" spans="1:9" ht="19.5" customHeight="1">
      <c r="A25" s="33" t="s">
        <v>27</v>
      </c>
      <c r="B25" s="40"/>
      <c r="C25" s="35">
        <v>113931.072</v>
      </c>
      <c r="D25" s="7"/>
      <c r="E25" s="35">
        <v>0</v>
      </c>
      <c r="F25" s="7"/>
      <c r="G25" s="35">
        <v>0</v>
      </c>
      <c r="H25" s="7"/>
      <c r="I25" s="35">
        <f>SUM(C25)+E25-G25</f>
        <v>113931.072</v>
      </c>
    </row>
    <row r="26" spans="1:9" ht="19.5" customHeight="1">
      <c r="A26" s="36" t="s">
        <v>28</v>
      </c>
      <c r="B26" s="37"/>
      <c r="C26" s="38">
        <f>SUM(C24:C25)</f>
        <v>114550.197</v>
      </c>
      <c r="D26" s="8"/>
      <c r="E26" s="38">
        <f>SUM(E24:E25)</f>
        <v>0</v>
      </c>
      <c r="F26" s="8"/>
      <c r="G26" s="38">
        <f>SUM(G24:G25)</f>
        <v>0</v>
      </c>
      <c r="H26" s="8"/>
      <c r="I26" s="38">
        <f>SUM(I24:I25)</f>
        <v>114550.197</v>
      </c>
    </row>
    <row r="27" spans="1:9" ht="18.75">
      <c r="A27" s="29"/>
      <c r="B27" s="31"/>
      <c r="C27" s="32"/>
      <c r="D27" s="2"/>
      <c r="E27" s="32"/>
      <c r="F27" s="2"/>
      <c r="G27" s="32"/>
      <c r="H27" s="2"/>
      <c r="I27" s="30"/>
    </row>
    <row r="28" spans="1:9" ht="20.25">
      <c r="A28" s="15" t="s">
        <v>8</v>
      </c>
      <c r="B28" s="31"/>
      <c r="C28" s="32"/>
      <c r="D28" s="2"/>
      <c r="E28" s="32"/>
      <c r="F28" s="2"/>
      <c r="G28" s="32"/>
      <c r="H28" s="2"/>
      <c r="I28" s="30"/>
    </row>
    <row r="29" spans="1:9" ht="19.5" customHeight="1">
      <c r="A29" s="33" t="s">
        <v>5</v>
      </c>
      <c r="B29" s="34"/>
      <c r="C29" s="35">
        <v>739.45</v>
      </c>
      <c r="D29" s="7"/>
      <c r="E29" s="35">
        <v>0</v>
      </c>
      <c r="F29" s="7"/>
      <c r="G29" s="35">
        <v>0</v>
      </c>
      <c r="H29" s="7"/>
      <c r="I29" s="35">
        <f>SUM(C29)+E29-G29</f>
        <v>739.45</v>
      </c>
    </row>
    <row r="30" spans="1:9" ht="19.5" customHeight="1">
      <c r="A30" s="33" t="s">
        <v>6</v>
      </c>
      <c r="B30" s="34"/>
      <c r="C30" s="35">
        <v>6258003.015</v>
      </c>
      <c r="D30" s="7"/>
      <c r="E30" s="35">
        <v>0</v>
      </c>
      <c r="F30" s="7"/>
      <c r="G30" s="35">
        <v>4536.346</v>
      </c>
      <c r="H30" s="7"/>
      <c r="I30" s="35">
        <f>SUM(C30)+E30-G30</f>
        <v>6253466.669</v>
      </c>
    </row>
    <row r="31" spans="1:9" ht="19.5" customHeight="1">
      <c r="A31" s="36" t="s">
        <v>7</v>
      </c>
      <c r="B31" s="37"/>
      <c r="C31" s="38">
        <f>SUM(C29:C30)</f>
        <v>6258742.465</v>
      </c>
      <c r="D31" s="8"/>
      <c r="E31" s="38">
        <f>SUM(E29:E30)</f>
        <v>0</v>
      </c>
      <c r="F31" s="8"/>
      <c r="G31" s="38">
        <f>SUM(G29:G30)</f>
        <v>4536.346</v>
      </c>
      <c r="H31" s="8"/>
      <c r="I31" s="38">
        <f>SUM(I29:I30)</f>
        <v>6254206.119</v>
      </c>
    </row>
    <row r="32" spans="1:9" ht="19.5" customHeight="1">
      <c r="A32" s="33"/>
      <c r="B32" s="40"/>
      <c r="C32" s="35"/>
      <c r="D32" s="7"/>
      <c r="E32" s="35"/>
      <c r="F32" s="7"/>
      <c r="G32" s="35"/>
      <c r="H32" s="7"/>
      <c r="I32" s="35"/>
    </row>
    <row r="33" spans="1:9" ht="39">
      <c r="A33" s="41" t="s">
        <v>25</v>
      </c>
      <c r="B33" s="40"/>
      <c r="C33" s="35"/>
      <c r="D33" s="7"/>
      <c r="E33" s="35"/>
      <c r="F33" s="7"/>
      <c r="G33" s="35"/>
      <c r="H33" s="7"/>
      <c r="I33" s="35"/>
    </row>
    <row r="34" spans="1:9" ht="19.5" customHeight="1">
      <c r="A34" s="33" t="s">
        <v>26</v>
      </c>
      <c r="B34" s="40"/>
      <c r="C34" s="35">
        <v>707.3</v>
      </c>
      <c r="D34" s="7"/>
      <c r="E34" s="35">
        <v>0</v>
      </c>
      <c r="F34" s="7"/>
      <c r="G34" s="35">
        <v>0</v>
      </c>
      <c r="H34" s="7"/>
      <c r="I34" s="35">
        <f>SUM(C34,E34,-G34)</f>
        <v>707.3</v>
      </c>
    </row>
    <row r="35" spans="1:9" ht="19.5" customHeight="1">
      <c r="A35" s="33" t="s">
        <v>27</v>
      </c>
      <c r="B35" s="40"/>
      <c r="C35" s="35">
        <v>482.25</v>
      </c>
      <c r="D35" s="7"/>
      <c r="E35" s="35">
        <v>0</v>
      </c>
      <c r="F35" s="7"/>
      <c r="G35" s="35">
        <v>0</v>
      </c>
      <c r="H35" s="7"/>
      <c r="I35" s="35">
        <f>SUM(C35,E35,-G35)</f>
        <v>482.25</v>
      </c>
    </row>
    <row r="36" spans="1:9" ht="19.5" customHeight="1">
      <c r="A36" s="36" t="s">
        <v>28</v>
      </c>
      <c r="B36" s="37"/>
      <c r="C36" s="38">
        <f>SUM(C34:C35)</f>
        <v>1189.55</v>
      </c>
      <c r="D36" s="8"/>
      <c r="E36" s="38">
        <f>SUM(E34:E35)</f>
        <v>0</v>
      </c>
      <c r="F36" s="8"/>
      <c r="G36" s="38">
        <f>SUM(G34:G35)</f>
        <v>0</v>
      </c>
      <c r="H36" s="8"/>
      <c r="I36" s="38">
        <f>SUM(I34:I35)</f>
        <v>1189.55</v>
      </c>
    </row>
    <row r="37" spans="1:9" ht="19.5" customHeight="1">
      <c r="A37" s="33"/>
      <c r="B37" s="40"/>
      <c r="C37" s="35"/>
      <c r="D37" s="7"/>
      <c r="E37" s="35"/>
      <c r="F37" s="7"/>
      <c r="G37" s="35"/>
      <c r="H37" s="7"/>
      <c r="I37" s="35"/>
    </row>
    <row r="38" spans="1:9" ht="19.5" customHeight="1">
      <c r="A38" s="41" t="s">
        <v>32</v>
      </c>
      <c r="B38" s="40"/>
      <c r="C38" s="35"/>
      <c r="D38" s="7"/>
      <c r="E38" s="35"/>
      <c r="F38" s="7"/>
      <c r="G38" s="35"/>
      <c r="H38" s="7"/>
      <c r="I38" s="35"/>
    </row>
    <row r="39" spans="1:9" ht="19.5" customHeight="1">
      <c r="A39" s="33" t="s">
        <v>26</v>
      </c>
      <c r="B39" s="40"/>
      <c r="C39" s="35">
        <v>0</v>
      </c>
      <c r="D39" s="7"/>
      <c r="E39" s="35">
        <v>0</v>
      </c>
      <c r="F39" s="7"/>
      <c r="G39" s="35">
        <v>0</v>
      </c>
      <c r="H39" s="7"/>
      <c r="I39" s="35">
        <f>SUM(C39,E39,-G39)</f>
        <v>0</v>
      </c>
    </row>
    <row r="40" spans="1:9" ht="19.5" customHeight="1">
      <c r="A40" s="33" t="s">
        <v>27</v>
      </c>
      <c r="B40" s="40"/>
      <c r="C40" s="35">
        <v>1367119.689</v>
      </c>
      <c r="D40" s="7"/>
      <c r="E40" s="35">
        <v>0</v>
      </c>
      <c r="F40" s="7"/>
      <c r="G40" s="35">
        <v>0</v>
      </c>
      <c r="H40" s="7"/>
      <c r="I40" s="35">
        <f>SUM(C40,E40,-G40)</f>
        <v>1367119.689</v>
      </c>
    </row>
    <row r="41" spans="1:9" ht="19.5" customHeight="1">
      <c r="A41" s="36" t="s">
        <v>28</v>
      </c>
      <c r="B41" s="37"/>
      <c r="C41" s="38">
        <f>SUM(C39:C40)</f>
        <v>1367119.689</v>
      </c>
      <c r="D41" s="8"/>
      <c r="E41" s="38">
        <f>SUM(E39:E40)</f>
        <v>0</v>
      </c>
      <c r="F41" s="8"/>
      <c r="G41" s="38">
        <f>SUM(G39:G40)</f>
        <v>0</v>
      </c>
      <c r="H41" s="8"/>
      <c r="I41" s="38">
        <f>SUM(I39:I40)</f>
        <v>1367119.689</v>
      </c>
    </row>
    <row r="42" spans="1:9" ht="18.75">
      <c r="A42" s="29"/>
      <c r="B42" s="31"/>
      <c r="C42" s="32"/>
      <c r="D42" s="2"/>
      <c r="E42" s="32"/>
      <c r="F42" s="2"/>
      <c r="G42" s="32"/>
      <c r="H42" s="2"/>
      <c r="I42" s="30"/>
    </row>
    <row r="43" spans="1:9" ht="40.5">
      <c r="A43" s="16" t="s">
        <v>9</v>
      </c>
      <c r="B43" s="42"/>
      <c r="C43" s="32"/>
      <c r="D43" s="2"/>
      <c r="E43" s="32"/>
      <c r="F43" s="2"/>
      <c r="G43" s="32"/>
      <c r="H43" s="2"/>
      <c r="I43" s="30"/>
    </row>
    <row r="44" spans="1:9" ht="19.5" customHeight="1">
      <c r="A44" s="33" t="s">
        <v>5</v>
      </c>
      <c r="B44" s="34"/>
      <c r="C44" s="35">
        <v>353.65</v>
      </c>
      <c r="D44" s="7"/>
      <c r="E44" s="35">
        <v>0</v>
      </c>
      <c r="F44" s="7"/>
      <c r="G44" s="35">
        <v>0</v>
      </c>
      <c r="H44" s="7"/>
      <c r="I44" s="35">
        <f>SUM(C44)+E44-G44</f>
        <v>353.65</v>
      </c>
    </row>
    <row r="45" spans="1:9" ht="19.5" customHeight="1">
      <c r="A45" s="33" t="s">
        <v>6</v>
      </c>
      <c r="B45" s="34"/>
      <c r="C45" s="35">
        <v>117913.767</v>
      </c>
      <c r="D45" s="7"/>
      <c r="E45" s="35">
        <v>0</v>
      </c>
      <c r="F45" s="7"/>
      <c r="G45" s="35">
        <v>0</v>
      </c>
      <c r="H45" s="7"/>
      <c r="I45" s="35">
        <f>SUM(C45)+E45-G45</f>
        <v>117913.767</v>
      </c>
    </row>
    <row r="46" spans="1:9" ht="19.5" customHeight="1">
      <c r="A46" s="36" t="s">
        <v>7</v>
      </c>
      <c r="B46" s="37"/>
      <c r="C46" s="38">
        <f>SUM(C44:C45)</f>
        <v>118267.417</v>
      </c>
      <c r="D46" s="8"/>
      <c r="E46" s="38">
        <f>SUM(E44:E45)</f>
        <v>0</v>
      </c>
      <c r="F46" s="8"/>
      <c r="G46" s="38">
        <f>SUM(G44:G45)</f>
        <v>0</v>
      </c>
      <c r="H46" s="8"/>
      <c r="I46" s="38">
        <f>SUM(I44:I45)</f>
        <v>118267.417</v>
      </c>
    </row>
    <row r="47" spans="1:9" ht="19.5" customHeight="1">
      <c r="A47" s="33"/>
      <c r="B47" s="40"/>
      <c r="C47" s="35"/>
      <c r="D47" s="7"/>
      <c r="E47" s="35"/>
      <c r="F47" s="7"/>
      <c r="G47" s="35"/>
      <c r="H47" s="7"/>
      <c r="I47" s="35"/>
    </row>
    <row r="48" spans="1:9" ht="19.5" customHeight="1">
      <c r="A48" s="16" t="s">
        <v>37</v>
      </c>
      <c r="B48" s="40"/>
      <c r="C48" s="35"/>
      <c r="D48" s="7"/>
      <c r="E48" s="35"/>
      <c r="F48" s="7"/>
      <c r="G48" s="35"/>
      <c r="H48" s="7"/>
      <c r="I48" s="35"/>
    </row>
    <row r="49" spans="1:9" ht="19.5" customHeight="1">
      <c r="A49" s="33" t="s">
        <v>5</v>
      </c>
      <c r="B49" s="40"/>
      <c r="C49" s="35">
        <v>0</v>
      </c>
      <c r="D49" s="7"/>
      <c r="E49" s="35">
        <v>0</v>
      </c>
      <c r="F49" s="7"/>
      <c r="G49" s="35">
        <v>0</v>
      </c>
      <c r="H49" s="7"/>
      <c r="I49" s="35">
        <f>SUM(C49:G49)</f>
        <v>0</v>
      </c>
    </row>
    <row r="50" spans="1:9" ht="19.5" customHeight="1">
      <c r="A50" s="33" t="s">
        <v>6</v>
      </c>
      <c r="B50" s="40"/>
      <c r="C50" s="35">
        <v>7064.07</v>
      </c>
      <c r="D50" s="7"/>
      <c r="E50" s="35">
        <v>0</v>
      </c>
      <c r="F50" s="7"/>
      <c r="G50" s="35">
        <v>0</v>
      </c>
      <c r="H50" s="7"/>
      <c r="I50" s="35">
        <f>SUM(C50:G50)</f>
        <v>7064.07</v>
      </c>
    </row>
    <row r="51" spans="1:9" ht="19.5" customHeight="1">
      <c r="A51" s="36" t="s">
        <v>7</v>
      </c>
      <c r="B51" s="40"/>
      <c r="C51" s="35">
        <f>SUM(C49:C50)</f>
        <v>7064.07</v>
      </c>
      <c r="D51" s="7"/>
      <c r="E51" s="35">
        <v>0</v>
      </c>
      <c r="F51" s="7"/>
      <c r="G51" s="35">
        <v>0</v>
      </c>
      <c r="H51" s="7"/>
      <c r="I51" s="35">
        <f>SUM(I49:I50)</f>
        <v>7064.07</v>
      </c>
    </row>
    <row r="52" spans="1:9" ht="20.25">
      <c r="A52" s="14" t="s">
        <v>16</v>
      </c>
      <c r="B52" s="43"/>
      <c r="C52" s="44"/>
      <c r="D52" s="11"/>
      <c r="E52" s="44"/>
      <c r="F52" s="11"/>
      <c r="G52" s="44"/>
      <c r="H52" s="11"/>
      <c r="I52" s="57"/>
    </row>
    <row r="53" spans="1:9" ht="19.5" customHeight="1">
      <c r="A53" s="33" t="s">
        <v>5</v>
      </c>
      <c r="B53" s="34"/>
      <c r="C53" s="35">
        <v>290.801</v>
      </c>
      <c r="D53" s="7"/>
      <c r="E53" s="35">
        <v>0</v>
      </c>
      <c r="F53" s="7"/>
      <c r="G53" s="35">
        <v>0</v>
      </c>
      <c r="H53" s="7"/>
      <c r="I53" s="35">
        <f>SUM(C53)+E53-G53</f>
        <v>290.801</v>
      </c>
    </row>
    <row r="54" spans="1:9" ht="19.5" customHeight="1">
      <c r="A54" s="33" t="s">
        <v>6</v>
      </c>
      <c r="B54" s="34"/>
      <c r="C54" s="35">
        <v>1651842.581</v>
      </c>
      <c r="D54" s="7"/>
      <c r="E54" s="35">
        <v>0</v>
      </c>
      <c r="F54" s="7"/>
      <c r="G54" s="35">
        <v>0</v>
      </c>
      <c r="H54" s="7"/>
      <c r="I54" s="35">
        <f>SUM(C54)+E54-G54</f>
        <v>1651842.581</v>
      </c>
    </row>
    <row r="55" spans="1:10" ht="20.25" thickBot="1">
      <c r="A55" s="45" t="s">
        <v>7</v>
      </c>
      <c r="B55" s="46"/>
      <c r="C55" s="47">
        <f>SUM(C53:C54)</f>
        <v>1652133.382</v>
      </c>
      <c r="D55" s="13"/>
      <c r="E55" s="47">
        <f>SUM(E53:E54)</f>
        <v>0</v>
      </c>
      <c r="F55" s="13"/>
      <c r="G55" s="47">
        <f>SUM(G53:G54)</f>
        <v>0</v>
      </c>
      <c r="H55" s="13"/>
      <c r="I55" s="47">
        <f>SUM(I53:I54)</f>
        <v>1652133.382</v>
      </c>
      <c r="J55" s="85"/>
    </row>
    <row r="56" spans="1:9" ht="21.75" customHeight="1">
      <c r="A56" s="48" t="s">
        <v>10</v>
      </c>
      <c r="B56" s="49" t="s">
        <v>1</v>
      </c>
      <c r="C56" s="50">
        <f>SUM(C14,C19,C24,C29,C34,C39,C44,C53)</f>
        <v>12001.716999999999</v>
      </c>
      <c r="D56" s="4"/>
      <c r="E56" s="50">
        <f>SUM(E14,E19,E24,E29,E34,E39,E44,E49,E53)</f>
        <v>0</v>
      </c>
      <c r="F56" s="4"/>
      <c r="G56" s="50">
        <f>SUM(G14,G19,G24,G29,G34,G39,G44,G49,G53)</f>
        <v>0</v>
      </c>
      <c r="H56" s="4"/>
      <c r="I56" s="50">
        <f>SUM(I14,I19,I24,I29,I34,I39,I44,I49,I53)</f>
        <v>12001.716999999999</v>
      </c>
    </row>
    <row r="57" spans="1:9" ht="21.75" customHeight="1">
      <c r="A57" s="48" t="s">
        <v>11</v>
      </c>
      <c r="B57" s="22"/>
      <c r="C57" s="50">
        <f>SUM(C15,C20,C25,C30,C35,C40,C45,C50,C54)</f>
        <v>10622582.006000001</v>
      </c>
      <c r="D57" s="4"/>
      <c r="E57" s="50">
        <f>SUM(E15,E20,E25,E30,E35,E40,E45,E50,E54)</f>
        <v>11588.062</v>
      </c>
      <c r="F57" s="4"/>
      <c r="G57" s="50">
        <f>SUM(G15,G20,G25,G30,G35,G40,G45,G50,G54)</f>
        <v>4536.346</v>
      </c>
      <c r="H57" s="4"/>
      <c r="I57" s="50">
        <f>SUM(I15,I20,I25,I30,I35,I40,I45,I50,I54)</f>
        <v>10629633.722000001</v>
      </c>
    </row>
    <row r="58" spans="1:11" ht="21.75" customHeight="1" thickBot="1">
      <c r="A58" s="51" t="s">
        <v>13</v>
      </c>
      <c r="B58" s="52" t="s">
        <v>1</v>
      </c>
      <c r="C58" s="53">
        <f>SUM(C16,C21,C26,C31,C36,C41,C46,C51,C55)</f>
        <v>10634583.723</v>
      </c>
      <c r="D58" s="6"/>
      <c r="E58" s="54">
        <f>SUM(E16,E21,E26,E31,E36,E41,E46,E51,E55)</f>
        <v>11588.062</v>
      </c>
      <c r="F58" s="6"/>
      <c r="G58" s="54">
        <f>SUM(G16,G21,G26,G31,G36,G41,G46,G55)</f>
        <v>4536.346</v>
      </c>
      <c r="H58" s="6"/>
      <c r="I58" s="54">
        <f>SUM(I16,I21,I26,I31,I36,I41,I46,I51,I55)</f>
        <v>10641635.439</v>
      </c>
      <c r="K58" s="25"/>
    </row>
    <row r="59" spans="1:9" ht="19.5">
      <c r="A59" s="26" t="s">
        <v>22</v>
      </c>
      <c r="B59" s="27"/>
      <c r="C59" s="27"/>
      <c r="D59" s="27"/>
      <c r="E59" s="27"/>
      <c r="F59" s="17"/>
      <c r="G59" s="17"/>
      <c r="H59" s="17"/>
      <c r="I59" s="18"/>
    </row>
    <row r="60" spans="1:9" ht="19.5">
      <c r="A60" s="26" t="s">
        <v>23</v>
      </c>
      <c r="B60" s="27"/>
      <c r="C60" s="27"/>
      <c r="D60" s="27"/>
      <c r="E60" s="27"/>
      <c r="F60" s="26"/>
      <c r="G60" s="26"/>
      <c r="H60" s="17"/>
      <c r="I60" s="18"/>
    </row>
    <row r="61" spans="1:9" ht="19.5">
      <c r="A61" s="26" t="s">
        <v>24</v>
      </c>
      <c r="B61" s="27"/>
      <c r="C61" s="27"/>
      <c r="D61" s="27"/>
      <c r="E61" s="27"/>
      <c r="F61" s="17"/>
      <c r="G61" s="17"/>
      <c r="H61" s="17"/>
      <c r="I61" s="18"/>
    </row>
    <row r="62" spans="1:9" ht="19.5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9.5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0"/>
  <sheetViews>
    <sheetView zoomScale="70" zoomScaleNormal="70" zoomScalePageLayoutView="0" workbookViewId="0" topLeftCell="A1">
      <pane xSplit="2" ySplit="11" topLeftCell="C12" activePane="bottomRight" state="frozen"/>
      <selection pane="topLeft" activeCell="M35" sqref="M35"/>
      <selection pane="topRight" activeCell="M35" sqref="M35"/>
      <selection pane="bottomLeft" activeCell="M35" sqref="M35"/>
      <selection pane="bottomRight" activeCell="D2" sqref="D2"/>
    </sheetView>
  </sheetViews>
  <sheetFormatPr defaultColWidth="9.140625" defaultRowHeight="12.75"/>
  <cols>
    <col min="1" max="1" width="55.28125" style="20" customWidth="1"/>
    <col min="2" max="2" width="7.140625" style="20" customWidth="1"/>
    <col min="3" max="3" width="22.57421875" style="20" bestFit="1" customWidth="1"/>
    <col min="4" max="4" width="3.28125" style="20" customWidth="1"/>
    <col min="5" max="5" width="20.7109375" style="20" customWidth="1"/>
    <col min="6" max="6" width="3.28125" style="20" customWidth="1"/>
    <col min="7" max="7" width="20.7109375" style="20" customWidth="1"/>
    <col min="8" max="8" width="3.28125" style="20" customWidth="1"/>
    <col min="9" max="9" width="31.140625" style="20" customWidth="1"/>
    <col min="10" max="10" width="9.140625" style="84" customWidth="1"/>
    <col min="11" max="16384" width="9.140625" style="17" customWidth="1"/>
  </cols>
  <sheetData>
    <row r="2" ht="18.75">
      <c r="H2" s="62"/>
    </row>
    <row r="5" spans="1:9" ht="18.75">
      <c r="A5" s="75"/>
      <c r="B5" s="76"/>
      <c r="C5" s="76"/>
      <c r="D5" s="76"/>
      <c r="E5" s="76"/>
      <c r="F5" s="76"/>
      <c r="G5" s="76"/>
      <c r="H5" s="76"/>
      <c r="I5" s="76"/>
    </row>
    <row r="6" ht="18.75">
      <c r="A6" s="28"/>
    </row>
    <row r="7" spans="1:11" ht="20.25">
      <c r="A7" s="77" t="s">
        <v>14</v>
      </c>
      <c r="B7" s="78"/>
      <c r="C7" s="78"/>
      <c r="D7" s="78"/>
      <c r="E7" s="78"/>
      <c r="F7" s="78"/>
      <c r="G7" s="78"/>
      <c r="H7" s="78"/>
      <c r="I7" s="78"/>
      <c r="K7" s="24"/>
    </row>
    <row r="8" spans="1:9" ht="20.25" customHeight="1">
      <c r="A8" s="19"/>
      <c r="G8" s="22" t="s">
        <v>29</v>
      </c>
      <c r="H8" s="74">
        <v>42649</v>
      </c>
      <c r="I8" s="74"/>
    </row>
    <row r="9" spans="1:9" ht="20.25" customHeight="1">
      <c r="A9" s="19" t="s">
        <v>33</v>
      </c>
      <c r="G9" s="22" t="s">
        <v>30</v>
      </c>
      <c r="H9" s="74">
        <v>42648</v>
      </c>
      <c r="I9" s="74"/>
    </row>
    <row r="10" ht="19.5" thickBot="1">
      <c r="A10" s="63" t="s">
        <v>21</v>
      </c>
    </row>
    <row r="11" spans="1:12" ht="19.5" thickBot="1">
      <c r="A11" s="64" t="s">
        <v>0</v>
      </c>
      <c r="B11" s="60" t="s">
        <v>1</v>
      </c>
      <c r="C11" s="60" t="s">
        <v>17</v>
      </c>
      <c r="D11" s="60"/>
      <c r="E11" s="60" t="s">
        <v>2</v>
      </c>
      <c r="F11" s="60"/>
      <c r="G11" s="60" t="s">
        <v>3</v>
      </c>
      <c r="H11" s="60"/>
      <c r="I11" s="61" t="s">
        <v>12</v>
      </c>
      <c r="L11" s="24"/>
    </row>
    <row r="12" spans="1:9" ht="18.75">
      <c r="A12" s="29"/>
      <c r="C12" s="30"/>
      <c r="D12" s="1"/>
      <c r="E12" s="30"/>
      <c r="F12" s="1"/>
      <c r="G12" s="30"/>
      <c r="H12" s="1"/>
      <c r="I12" s="71"/>
    </row>
    <row r="13" spans="1:9" ht="20.25">
      <c r="A13" s="15" t="s">
        <v>4</v>
      </c>
      <c r="C13" s="30"/>
      <c r="D13" s="1"/>
      <c r="E13" s="30"/>
      <c r="F13" s="1"/>
      <c r="G13" s="30"/>
      <c r="H13" s="1"/>
      <c r="I13" s="30"/>
    </row>
    <row r="14" spans="1:9" ht="19.5" customHeight="1">
      <c r="A14" s="33" t="s">
        <v>5</v>
      </c>
      <c r="B14" s="34"/>
      <c r="C14" s="35">
        <v>5015.39</v>
      </c>
      <c r="D14" s="7"/>
      <c r="E14" s="35">
        <v>0</v>
      </c>
      <c r="F14" s="7"/>
      <c r="G14" s="35">
        <v>0</v>
      </c>
      <c r="H14" s="7"/>
      <c r="I14" s="35">
        <f>SUM(C14)+E14-G14</f>
        <v>5015.39</v>
      </c>
    </row>
    <row r="15" spans="1:9" ht="19.5" customHeight="1">
      <c r="A15" s="33" t="s">
        <v>6</v>
      </c>
      <c r="B15" s="34"/>
      <c r="C15" s="35">
        <v>22198648.28</v>
      </c>
      <c r="D15" s="7"/>
      <c r="E15" s="35">
        <v>0</v>
      </c>
      <c r="F15" s="7"/>
      <c r="G15" s="35">
        <v>0</v>
      </c>
      <c r="H15" s="7"/>
      <c r="I15" s="35">
        <f>SUM(C15)+E15-G15</f>
        <v>22198648.28</v>
      </c>
    </row>
    <row r="16" spans="1:9" ht="19.5" customHeight="1">
      <c r="A16" s="36" t="s">
        <v>7</v>
      </c>
      <c r="B16" s="37"/>
      <c r="C16" s="38">
        <f>SUM(C14:C15)</f>
        <v>22203663.67</v>
      </c>
      <c r="D16" s="8"/>
      <c r="E16" s="38">
        <f>SUM(E14:E15)</f>
        <v>0</v>
      </c>
      <c r="F16" s="7"/>
      <c r="G16" s="38">
        <f>SUM(G14:G15)</f>
        <v>0</v>
      </c>
      <c r="H16" s="8"/>
      <c r="I16" s="38">
        <f>SUM(C16)+E16-G16</f>
        <v>22203663.67</v>
      </c>
    </row>
    <row r="17" spans="1:9" ht="18.75">
      <c r="A17" s="29"/>
      <c r="C17" s="56"/>
      <c r="D17" s="9"/>
      <c r="E17" s="56"/>
      <c r="F17" s="9"/>
      <c r="G17" s="56"/>
      <c r="H17" s="9"/>
      <c r="I17" s="56"/>
    </row>
    <row r="18" spans="1:9" ht="20.25">
      <c r="A18" s="15" t="s">
        <v>15</v>
      </c>
      <c r="C18" s="30"/>
      <c r="D18" s="1"/>
      <c r="E18" s="30"/>
      <c r="F18" s="1"/>
      <c r="G18" s="30"/>
      <c r="H18" s="1"/>
      <c r="I18" s="30"/>
    </row>
    <row r="19" spans="1:9" ht="19.5" customHeight="1">
      <c r="A19" s="33" t="s">
        <v>5</v>
      </c>
      <c r="B19" s="34"/>
      <c r="C19" s="35">
        <v>163460.47</v>
      </c>
      <c r="D19" s="7"/>
      <c r="E19" s="35">
        <v>0</v>
      </c>
      <c r="F19" s="7"/>
      <c r="G19" s="35">
        <v>0</v>
      </c>
      <c r="H19" s="7"/>
      <c r="I19" s="35">
        <f>SUM(C19)+E19-G19</f>
        <v>163460.47</v>
      </c>
    </row>
    <row r="20" spans="1:9" ht="19.5" customHeight="1">
      <c r="A20" s="33" t="s">
        <v>6</v>
      </c>
      <c r="B20" s="34"/>
      <c r="C20" s="35">
        <v>11558637.928</v>
      </c>
      <c r="D20" s="7"/>
      <c r="E20" s="35">
        <v>599827.07</v>
      </c>
      <c r="F20" s="7"/>
      <c r="G20" s="35">
        <v>0</v>
      </c>
      <c r="H20" s="10"/>
      <c r="I20" s="35">
        <f>SUM(C20)+E20-G20</f>
        <v>12158464.998</v>
      </c>
    </row>
    <row r="21" spans="1:9" ht="19.5" customHeight="1">
      <c r="A21" s="36" t="s">
        <v>7</v>
      </c>
      <c r="B21" s="37"/>
      <c r="C21" s="38">
        <f>SUM(C19:C20)</f>
        <v>11722098.398</v>
      </c>
      <c r="D21" s="8"/>
      <c r="E21" s="38">
        <f>SUM(E19:E20)</f>
        <v>599827.07</v>
      </c>
      <c r="F21" s="8"/>
      <c r="G21" s="38">
        <f>SUM(G19:G20)</f>
        <v>0</v>
      </c>
      <c r="H21" s="8"/>
      <c r="I21" s="38">
        <f>SUM(I19:I20)</f>
        <v>12321925.468</v>
      </c>
    </row>
    <row r="22" spans="1:9" ht="18.75">
      <c r="A22" s="29"/>
      <c r="C22" s="30"/>
      <c r="D22" s="1"/>
      <c r="E22" s="30"/>
      <c r="F22" s="1"/>
      <c r="G22" s="30"/>
      <c r="H22" s="1"/>
      <c r="I22" s="30"/>
    </row>
    <row r="23" spans="1:9" ht="20.25">
      <c r="A23" s="15" t="s">
        <v>8</v>
      </c>
      <c r="C23" s="30"/>
      <c r="D23" s="1"/>
      <c r="E23" s="30"/>
      <c r="F23" s="1"/>
      <c r="G23" s="30"/>
      <c r="H23" s="1"/>
      <c r="I23" s="30"/>
    </row>
    <row r="24" spans="1:9" ht="19.5" customHeight="1">
      <c r="A24" s="33" t="s">
        <v>5</v>
      </c>
      <c r="B24" s="34"/>
      <c r="C24" s="35">
        <v>388149.11</v>
      </c>
      <c r="D24" s="7"/>
      <c r="E24" s="35">
        <v>0</v>
      </c>
      <c r="F24" s="7"/>
      <c r="G24" s="35">
        <v>0</v>
      </c>
      <c r="H24" s="7"/>
      <c r="I24" s="35">
        <f>SUM(C24)+E24-G24</f>
        <v>388149.11</v>
      </c>
    </row>
    <row r="25" spans="1:9" ht="19.5" customHeight="1">
      <c r="A25" s="33" t="s">
        <v>6</v>
      </c>
      <c r="B25" s="34"/>
      <c r="C25" s="35">
        <v>25985142.503</v>
      </c>
      <c r="D25" s="7"/>
      <c r="E25" s="35">
        <v>0</v>
      </c>
      <c r="F25" s="7"/>
      <c r="G25" s="35">
        <v>0</v>
      </c>
      <c r="H25" s="7"/>
      <c r="I25" s="35">
        <f>SUM(C25)+E25-G25</f>
        <v>25985142.503</v>
      </c>
    </row>
    <row r="26" spans="1:9" ht="19.5" customHeight="1">
      <c r="A26" s="36" t="s">
        <v>7</v>
      </c>
      <c r="B26" s="37"/>
      <c r="C26" s="38">
        <f>SUM(C24:C25)</f>
        <v>26373291.612999998</v>
      </c>
      <c r="D26" s="8"/>
      <c r="E26" s="38">
        <f>SUM(E24:E25)</f>
        <v>0</v>
      </c>
      <c r="F26" s="7"/>
      <c r="G26" s="38">
        <f>SUM(G24:G25)</f>
        <v>0</v>
      </c>
      <c r="H26" s="8"/>
      <c r="I26" s="38">
        <f>SUM(I24:I25)</f>
        <v>26373291.612999998</v>
      </c>
    </row>
    <row r="27" spans="1:9" ht="19.5" customHeight="1">
      <c r="A27" s="33"/>
      <c r="B27" s="40"/>
      <c r="C27" s="35"/>
      <c r="D27" s="7"/>
      <c r="E27" s="35"/>
      <c r="F27" s="7"/>
      <c r="G27" s="35"/>
      <c r="H27" s="7"/>
      <c r="I27" s="35"/>
    </row>
    <row r="28" spans="1:9" ht="40.5">
      <c r="A28" s="65" t="s">
        <v>25</v>
      </c>
      <c r="B28" s="40"/>
      <c r="C28" s="35"/>
      <c r="D28" s="7"/>
      <c r="E28" s="35"/>
      <c r="F28" s="7"/>
      <c r="G28" s="35"/>
      <c r="H28" s="7"/>
      <c r="I28" s="35"/>
    </row>
    <row r="29" spans="1:9" ht="19.5" customHeight="1">
      <c r="A29" s="33" t="s">
        <v>5</v>
      </c>
      <c r="B29" s="40"/>
      <c r="C29" s="35">
        <v>16304.52</v>
      </c>
      <c r="D29" s="7"/>
      <c r="E29" s="35">
        <v>0</v>
      </c>
      <c r="F29" s="7"/>
      <c r="G29" s="35">
        <v>0</v>
      </c>
      <c r="H29" s="7"/>
      <c r="I29" s="35">
        <f>SUM(C29)+E29-G29</f>
        <v>16304.52</v>
      </c>
    </row>
    <row r="30" spans="1:9" ht="19.5" customHeight="1">
      <c r="A30" s="33" t="s">
        <v>6</v>
      </c>
      <c r="B30" s="40"/>
      <c r="C30" s="35">
        <v>258279.66</v>
      </c>
      <c r="D30" s="7"/>
      <c r="E30" s="35">
        <v>0</v>
      </c>
      <c r="F30" s="7"/>
      <c r="G30" s="35">
        <v>0</v>
      </c>
      <c r="H30" s="7"/>
      <c r="I30" s="35">
        <f>SUM(C30)+E30-G30</f>
        <v>258279.66</v>
      </c>
    </row>
    <row r="31" spans="1:9" ht="19.5" customHeight="1">
      <c r="A31" s="36" t="s">
        <v>7</v>
      </c>
      <c r="B31" s="37"/>
      <c r="C31" s="38">
        <f>SUM(C29:C30)</f>
        <v>274584.18</v>
      </c>
      <c r="D31" s="8"/>
      <c r="E31" s="38">
        <f>SUM(E29:E30)</f>
        <v>0</v>
      </c>
      <c r="F31" s="8"/>
      <c r="G31" s="38">
        <f>SUM(G29:G30)</f>
        <v>0</v>
      </c>
      <c r="H31" s="8"/>
      <c r="I31" s="38">
        <f>SUM(I29:I30)</f>
        <v>274584.18</v>
      </c>
    </row>
    <row r="32" spans="1:9" ht="18.75">
      <c r="A32" s="29"/>
      <c r="C32" s="30"/>
      <c r="D32" s="1"/>
      <c r="E32" s="30"/>
      <c r="F32" s="1"/>
      <c r="G32" s="30"/>
      <c r="H32" s="1"/>
      <c r="I32" s="30"/>
    </row>
    <row r="33" spans="1:9" ht="20.25">
      <c r="A33" s="80" t="s">
        <v>34</v>
      </c>
      <c r="B33" s="81"/>
      <c r="C33" s="30"/>
      <c r="D33" s="1"/>
      <c r="E33" s="30"/>
      <c r="F33" s="1"/>
      <c r="G33" s="30"/>
      <c r="H33" s="1"/>
      <c r="I33" s="30"/>
    </row>
    <row r="34" spans="1:9" ht="19.5" customHeight="1">
      <c r="A34" s="33" t="s">
        <v>5</v>
      </c>
      <c r="B34" s="34"/>
      <c r="C34" s="35">
        <v>67853.085</v>
      </c>
      <c r="D34" s="7"/>
      <c r="E34" s="35">
        <v>0</v>
      </c>
      <c r="F34" s="7"/>
      <c r="G34" s="35">
        <v>0</v>
      </c>
      <c r="H34" s="7"/>
      <c r="I34" s="35">
        <f>SUM(C34)+E34-G34</f>
        <v>67853.085</v>
      </c>
    </row>
    <row r="35" spans="1:9" ht="19.5" customHeight="1">
      <c r="A35" s="33" t="s">
        <v>6</v>
      </c>
      <c r="B35" s="34"/>
      <c r="C35" s="35">
        <v>24131088.615</v>
      </c>
      <c r="D35" s="7"/>
      <c r="E35" s="35">
        <v>2028.2</v>
      </c>
      <c r="F35" s="7"/>
      <c r="G35" s="35">
        <v>0</v>
      </c>
      <c r="H35" s="7"/>
      <c r="I35" s="35">
        <f>SUM(C35)+E35-G35</f>
        <v>24133116.814999998</v>
      </c>
    </row>
    <row r="36" spans="1:9" ht="19.5" customHeight="1">
      <c r="A36" s="36" t="s">
        <v>7</v>
      </c>
      <c r="B36" s="37"/>
      <c r="C36" s="38">
        <f>SUM(C34:C35)</f>
        <v>24198941.7</v>
      </c>
      <c r="D36" s="8"/>
      <c r="E36" s="38">
        <f>SUM(E34:E35)</f>
        <v>2028.2</v>
      </c>
      <c r="F36" s="8"/>
      <c r="G36" s="38">
        <f>SUM(G34:G35)</f>
        <v>0</v>
      </c>
      <c r="H36" s="8"/>
      <c r="I36" s="38">
        <f>SUM(I34:I35)</f>
        <v>24200969.9</v>
      </c>
    </row>
    <row r="37" spans="1:9" ht="19.5" customHeight="1">
      <c r="A37" s="33"/>
      <c r="B37" s="40"/>
      <c r="C37" s="35"/>
      <c r="D37" s="7"/>
      <c r="E37" s="35"/>
      <c r="F37" s="7"/>
      <c r="G37" s="35"/>
      <c r="H37" s="7"/>
      <c r="I37" s="35"/>
    </row>
    <row r="38" spans="1:9" ht="19.5" customHeight="1">
      <c r="A38" s="41" t="s">
        <v>32</v>
      </c>
      <c r="B38" s="40"/>
      <c r="C38" s="35"/>
      <c r="D38" s="7"/>
      <c r="E38" s="35"/>
      <c r="F38" s="7"/>
      <c r="G38" s="35"/>
      <c r="H38" s="7"/>
      <c r="I38" s="35"/>
    </row>
    <row r="39" spans="1:9" ht="19.5" customHeight="1">
      <c r="A39" s="33" t="s">
        <v>26</v>
      </c>
      <c r="B39" s="40"/>
      <c r="C39" s="35">
        <v>0</v>
      </c>
      <c r="D39" s="7"/>
      <c r="E39" s="35">
        <v>0</v>
      </c>
      <c r="F39" s="7"/>
      <c r="G39" s="35">
        <v>0</v>
      </c>
      <c r="H39" s="7"/>
      <c r="I39" s="35">
        <f>SUM(C39,E39,-G39)</f>
        <v>0</v>
      </c>
    </row>
    <row r="40" spans="1:9" ht="19.5" customHeight="1">
      <c r="A40" s="33" t="s">
        <v>27</v>
      </c>
      <c r="B40" s="40"/>
      <c r="C40" s="35">
        <v>76909733.033</v>
      </c>
      <c r="D40" s="7"/>
      <c r="E40" s="35">
        <v>0</v>
      </c>
      <c r="F40" s="7"/>
      <c r="G40" s="35">
        <v>0</v>
      </c>
      <c r="H40" s="7"/>
      <c r="I40" s="35">
        <f>SUM(C40,E40,-G40)</f>
        <v>76909733.033</v>
      </c>
    </row>
    <row r="41" spans="1:9" ht="19.5" customHeight="1">
      <c r="A41" s="36" t="s">
        <v>28</v>
      </c>
      <c r="B41" s="37"/>
      <c r="C41" s="38">
        <f>SUM(C39:C40)</f>
        <v>76909733.033</v>
      </c>
      <c r="D41" s="8"/>
      <c r="E41" s="38">
        <f>SUM(E39:E40)</f>
        <v>0</v>
      </c>
      <c r="F41" s="8"/>
      <c r="G41" s="38">
        <f>SUM(G39:G40)</f>
        <v>0</v>
      </c>
      <c r="H41" s="8"/>
      <c r="I41" s="38">
        <f>SUM(I39:I40)</f>
        <v>76909733.033</v>
      </c>
    </row>
    <row r="42" spans="1:9" ht="19.5" customHeight="1">
      <c r="A42" s="33"/>
      <c r="B42" s="40"/>
      <c r="C42" s="35"/>
      <c r="D42" s="7"/>
      <c r="E42" s="35"/>
      <c r="F42" s="7"/>
      <c r="G42" s="35"/>
      <c r="H42" s="7"/>
      <c r="I42" s="35"/>
    </row>
    <row r="43" spans="1:9" ht="19.5" customHeight="1">
      <c r="A43" s="16" t="s">
        <v>37</v>
      </c>
      <c r="B43" s="40"/>
      <c r="C43" s="35"/>
      <c r="D43" s="7"/>
      <c r="E43" s="35"/>
      <c r="F43" s="7"/>
      <c r="G43" s="35"/>
      <c r="H43" s="7"/>
      <c r="I43" s="35"/>
    </row>
    <row r="44" spans="1:9" ht="19.5" customHeight="1">
      <c r="A44" s="33" t="s">
        <v>5</v>
      </c>
      <c r="B44" s="40"/>
      <c r="C44" s="35">
        <v>0</v>
      </c>
      <c r="D44" s="7"/>
      <c r="E44" s="35">
        <v>0</v>
      </c>
      <c r="F44" s="7"/>
      <c r="G44" s="35">
        <v>0</v>
      </c>
      <c r="H44" s="7"/>
      <c r="I44" s="35">
        <f>SUM(C44,E44,-G44)</f>
        <v>0</v>
      </c>
    </row>
    <row r="45" spans="1:9" ht="19.5" customHeight="1">
      <c r="A45" s="33" t="s">
        <v>6</v>
      </c>
      <c r="B45" s="40"/>
      <c r="C45" s="35">
        <v>753696.04</v>
      </c>
      <c r="D45" s="7"/>
      <c r="E45" s="35">
        <v>0</v>
      </c>
      <c r="F45" s="7"/>
      <c r="G45" s="35">
        <v>0</v>
      </c>
      <c r="H45" s="7"/>
      <c r="I45" s="35">
        <f>SUM(C45,E45,-G45)</f>
        <v>753696.04</v>
      </c>
    </row>
    <row r="46" spans="1:9" ht="19.5" customHeight="1">
      <c r="A46" s="36" t="s">
        <v>7</v>
      </c>
      <c r="B46" s="40"/>
      <c r="C46" s="35">
        <f>SUM(C44:C45)</f>
        <v>753696.04</v>
      </c>
      <c r="D46" s="7"/>
      <c r="E46" s="35">
        <f>SUM(E44:E45)</f>
        <v>0</v>
      </c>
      <c r="F46" s="7"/>
      <c r="G46" s="35">
        <f>SUM(G44:G45)</f>
        <v>0</v>
      </c>
      <c r="H46" s="7"/>
      <c r="I46" s="35">
        <f>SUM(I44:I45)</f>
        <v>753696.04</v>
      </c>
    </row>
    <row r="47" spans="1:9" ht="20.25">
      <c r="A47" s="14" t="s">
        <v>16</v>
      </c>
      <c r="B47" s="66"/>
      <c r="C47" s="57"/>
      <c r="D47" s="12"/>
      <c r="E47" s="57"/>
      <c r="F47" s="12"/>
      <c r="G47" s="57"/>
      <c r="H47" s="12"/>
      <c r="I47" s="57"/>
    </row>
    <row r="48" spans="1:9" ht="20.25">
      <c r="A48" s="82" t="s">
        <v>35</v>
      </c>
      <c r="B48" s="83"/>
      <c r="C48" s="30"/>
      <c r="D48" s="1"/>
      <c r="E48" s="30"/>
      <c r="F48" s="1"/>
      <c r="G48" s="30"/>
      <c r="H48" s="1"/>
      <c r="I48" s="30"/>
    </row>
    <row r="49" spans="1:9" ht="19.5" customHeight="1">
      <c r="A49" s="33" t="s">
        <v>5</v>
      </c>
      <c r="B49" s="34"/>
      <c r="C49" s="35">
        <v>0</v>
      </c>
      <c r="D49" s="7"/>
      <c r="E49" s="35">
        <v>0</v>
      </c>
      <c r="F49" s="7"/>
      <c r="G49" s="35">
        <v>0</v>
      </c>
      <c r="H49" s="7"/>
      <c r="I49" s="35">
        <f>SUM(C49)+E49-G49</f>
        <v>0</v>
      </c>
    </row>
    <row r="50" spans="1:9" ht="19.5" customHeight="1">
      <c r="A50" s="33" t="s">
        <v>6</v>
      </c>
      <c r="B50" s="34"/>
      <c r="C50" s="35">
        <v>12429155.792</v>
      </c>
      <c r="D50" s="7"/>
      <c r="E50" s="35">
        <v>0</v>
      </c>
      <c r="F50" s="7"/>
      <c r="G50" s="35">
        <v>0</v>
      </c>
      <c r="H50" s="7"/>
      <c r="I50" s="35">
        <f>SUM(C50)+E50-G50</f>
        <v>12429155.792</v>
      </c>
    </row>
    <row r="51" spans="1:9" ht="20.25" thickBot="1">
      <c r="A51" s="36" t="s">
        <v>7</v>
      </c>
      <c r="B51" s="37"/>
      <c r="C51" s="38">
        <f>SUM(C49:C50)</f>
        <v>12429155.792</v>
      </c>
      <c r="D51" s="8"/>
      <c r="E51" s="38">
        <f>SUM(E49:E50)</f>
        <v>0</v>
      </c>
      <c r="F51" s="7"/>
      <c r="G51" s="38">
        <f>SUM(G49:G50)</f>
        <v>0</v>
      </c>
      <c r="H51" s="8"/>
      <c r="I51" s="38">
        <f>SUM(I49:I50)</f>
        <v>12429155.792</v>
      </c>
    </row>
    <row r="52" spans="1:9" ht="21.75" customHeight="1">
      <c r="A52" s="67" t="s">
        <v>10</v>
      </c>
      <c r="B52" s="68" t="s">
        <v>1</v>
      </c>
      <c r="C52" s="69">
        <f>SUM(C14,C19,C24,C29,C34,C39,C44,C49)</f>
        <v>640782.575</v>
      </c>
      <c r="D52" s="5"/>
      <c r="E52" s="69">
        <f>SUM(E14,E19,E24,E29,E34,E39,E44,E49)</f>
        <v>0</v>
      </c>
      <c r="F52" s="5"/>
      <c r="G52" s="69">
        <f>SUM(G14,G19,G24,G29,G34,G39,G44,G49)</f>
        <v>0</v>
      </c>
      <c r="H52" s="5"/>
      <c r="I52" s="69">
        <f>SUM(I14,I19,I24,I29,I34,I39,I44,I49)</f>
        <v>640782.575</v>
      </c>
    </row>
    <row r="53" spans="1:9" ht="21.75" customHeight="1">
      <c r="A53" s="48" t="s">
        <v>11</v>
      </c>
      <c r="B53" s="22"/>
      <c r="C53" s="50">
        <f>SUM(C15,C20,C25,C30,C35,C40,C45,C50)</f>
        <v>174224381.85099998</v>
      </c>
      <c r="D53" s="4"/>
      <c r="E53" s="50">
        <f>SUM(E15,E20,E25,E30,E35,E40,E45,E50)</f>
        <v>601855.2699999999</v>
      </c>
      <c r="F53" s="4"/>
      <c r="G53" s="50">
        <f>SUM(G15,G20,G25,G30,G35,G40,G45,G50)</f>
        <v>0</v>
      </c>
      <c r="H53" s="4"/>
      <c r="I53" s="50">
        <f>SUM(I15,I20,I25,I30,I35,I40,I45,I50)</f>
        <v>174826237.12099996</v>
      </c>
    </row>
    <row r="54" spans="1:9" ht="21.75" customHeight="1" thickBot="1">
      <c r="A54" s="51" t="s">
        <v>13</v>
      </c>
      <c r="B54" s="52" t="s">
        <v>1</v>
      </c>
      <c r="C54" s="53">
        <f>SUM(C16,C21,C26,C31,C36,C41,C46,C51)</f>
        <v>174865164.426</v>
      </c>
      <c r="D54" s="6"/>
      <c r="E54" s="53">
        <f>SUM(E16,E21,E26,E31,E36,E41,E46,E51)</f>
        <v>601855.2699999999</v>
      </c>
      <c r="F54" s="6"/>
      <c r="G54" s="53">
        <f>SUM(G16,G21,G26,G31,G36,G41,G46,G51)</f>
        <v>0</v>
      </c>
      <c r="H54" s="6"/>
      <c r="I54" s="53">
        <f>SUM(I16,I21,I26,I31,I36,I41,I46,I51)</f>
        <v>175467019.696</v>
      </c>
    </row>
    <row r="55" spans="6:7" ht="18.75">
      <c r="F55" s="62"/>
      <c r="G55" s="62"/>
    </row>
    <row r="56" spans="1:9" ht="19.5">
      <c r="A56" s="70" t="s">
        <v>22</v>
      </c>
      <c r="B56" s="27"/>
      <c r="C56" s="27"/>
      <c r="D56" s="27"/>
      <c r="E56" s="27"/>
      <c r="F56" s="18"/>
      <c r="G56" s="18"/>
      <c r="H56" s="24"/>
      <c r="I56" s="18"/>
    </row>
    <row r="57" spans="1:9" ht="19.5">
      <c r="A57" s="70" t="s">
        <v>36</v>
      </c>
      <c r="B57" s="27"/>
      <c r="C57" s="27"/>
      <c r="D57" s="27"/>
      <c r="E57" s="27"/>
      <c r="F57" s="70"/>
      <c r="G57" s="70"/>
      <c r="H57" s="18"/>
      <c r="I57" s="18"/>
    </row>
    <row r="58" spans="1:9" ht="19.5">
      <c r="A58" s="70" t="s">
        <v>24</v>
      </c>
      <c r="B58" s="27"/>
      <c r="C58" s="27"/>
      <c r="D58" s="27"/>
      <c r="E58" s="27"/>
      <c r="F58" s="18"/>
      <c r="G58" s="18"/>
      <c r="H58" s="18"/>
      <c r="I58" s="18"/>
    </row>
    <row r="59" spans="1:9" ht="19.5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9.5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Stacy Moeller</cp:lastModifiedBy>
  <cp:lastPrinted>2016-10-04T12:43:52Z</cp:lastPrinted>
  <dcterms:created xsi:type="dcterms:W3CDTF">2014-07-03T13:06:25Z</dcterms:created>
  <dcterms:modified xsi:type="dcterms:W3CDTF">2016-10-06T16:06:51Z</dcterms:modified>
  <cp:category/>
  <cp:version/>
  <cp:contentType/>
  <cp:contentStatus/>
</cp:coreProperties>
</file>