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<sst xmlns="http://schemas.openxmlformats.org/spreadsheetml/2006/main" count="111" uniqueCount="38">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</sst>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3">
      <selection activeCell="Q15" sqref="Q1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38" t="s">
        <v>29</v>
      </c>
      <c r="H8" s="81">
        <v>43384</v>
      </c>
      <c r="I8" s="81"/>
    </row>
    <row r="9" spans="1:9" ht="20.25" customHeight="1">
      <c r="A9" s="12" t="s">
        <v>20</v>
      </c>
      <c r="G9" s="11" t="s">
        <v>30</v>
      </c>
      <c r="H9" s="81">
        <v>43383</v>
      </c>
      <c r="I9" s="81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5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223424.094</v>
      </c>
      <c r="D15" s="33"/>
      <c r="E15" s="32">
        <v>3668.761</v>
      </c>
      <c r="F15" s="33"/>
      <c r="G15" s="32">
        <v>0</v>
      </c>
      <c r="H15" s="33"/>
      <c r="I15" s="32">
        <f>SUM(C15)+E15-G15</f>
        <v>227092.855</v>
      </c>
    </row>
    <row r="16" spans="1:9" ht="19.5" customHeight="1">
      <c r="A16" s="60" t="s">
        <v>7</v>
      </c>
      <c r="B16" s="69"/>
      <c r="C16" s="34">
        <f>SUM(C14:C15)</f>
        <v>223745.594</v>
      </c>
      <c r="D16" s="35"/>
      <c r="E16" s="34">
        <f>SUM(E14:E15)</f>
        <v>3668.761</v>
      </c>
      <c r="F16" s="35"/>
      <c r="G16" s="34">
        <f>SUM(G14:G15)</f>
        <v>0</v>
      </c>
      <c r="H16" s="35"/>
      <c r="I16" s="34">
        <f>SUM(C16)+E16-G16</f>
        <v>227414.355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5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5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98527.791</v>
      </c>
      <c r="D25" s="33"/>
      <c r="E25" s="32">
        <v>0</v>
      </c>
      <c r="F25" s="33"/>
      <c r="G25" s="32">
        <v>0</v>
      </c>
      <c r="H25" s="33"/>
      <c r="I25" s="32">
        <f>SUM(C25)+E25-G25</f>
        <v>98527.791</v>
      </c>
    </row>
    <row r="26" spans="1:9" ht="19.5" customHeight="1">
      <c r="A26" s="60" t="s">
        <v>28</v>
      </c>
      <c r="B26" s="69"/>
      <c r="C26" s="34">
        <f>SUM(C24:C25)</f>
        <v>98752.841</v>
      </c>
      <c r="D26" s="35"/>
      <c r="E26" s="34">
        <f>SUM(E24:E25)</f>
        <v>0</v>
      </c>
      <c r="F26" s="35"/>
      <c r="G26" s="34">
        <f>SUM(G24:G25)</f>
        <v>0</v>
      </c>
      <c r="H26" s="35"/>
      <c r="I26" s="56">
        <f>SUM(I24:I25)</f>
        <v>98752.841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5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5937267.339</v>
      </c>
      <c r="D30" s="33"/>
      <c r="E30" s="32">
        <v>0</v>
      </c>
      <c r="F30" s="33"/>
      <c r="G30" s="32">
        <v>0</v>
      </c>
      <c r="H30" s="33"/>
      <c r="I30" s="32">
        <f>SUM(C30)+E30-G30</f>
        <v>5937267.339</v>
      </c>
    </row>
    <row r="31" spans="1:9" ht="19.5" customHeight="1">
      <c r="A31" s="60" t="s">
        <v>7</v>
      </c>
      <c r="B31" s="69"/>
      <c r="C31" s="34">
        <f>SUM(C29:C30)</f>
        <v>5937910.339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5937910.339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4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102719.7</v>
      </c>
      <c r="D35" s="33"/>
      <c r="E35" s="32">
        <v>0</v>
      </c>
      <c r="F35" s="33"/>
      <c r="G35" s="32">
        <v>0</v>
      </c>
      <c r="H35" s="33"/>
      <c r="I35" s="32">
        <f>SUM(C35,E35,-G35)</f>
        <v>102719.7</v>
      </c>
    </row>
    <row r="36" spans="1:9" ht="19.5" customHeight="1">
      <c r="A36" s="60" t="s">
        <v>28</v>
      </c>
      <c r="B36" s="69"/>
      <c r="C36" s="34">
        <f>SUM(C34:C35)</f>
        <v>103137.65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103137.65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4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1423629.945</v>
      </c>
      <c r="D40" s="33"/>
      <c r="E40" s="32">
        <v>0</v>
      </c>
      <c r="F40" s="33"/>
      <c r="G40" s="32">
        <v>0</v>
      </c>
      <c r="H40" s="33"/>
      <c r="I40" s="32">
        <f>SUM(C40,E40,-G40)</f>
        <v>1423629.945</v>
      </c>
    </row>
    <row r="41" spans="1:9" ht="19.5" customHeight="1">
      <c r="A41" s="60" t="s">
        <v>28</v>
      </c>
      <c r="B41" s="69"/>
      <c r="C41" s="34">
        <f>SUM(C39:C40)</f>
        <v>1423629.945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1423629.945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6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6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8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99.995</v>
      </c>
      <c r="D53" s="33"/>
      <c r="E53" s="32">
        <v>0</v>
      </c>
      <c r="F53" s="33"/>
      <c r="G53" s="32">
        <v>0</v>
      </c>
      <c r="H53" s="33"/>
      <c r="I53" s="32">
        <f>SUM(C53)+E53-G53</f>
        <v>99.995</v>
      </c>
    </row>
    <row r="54" spans="1:9" ht="19.5" customHeight="1">
      <c r="A54" s="59" t="s">
        <v>6</v>
      </c>
      <c r="B54" s="68"/>
      <c r="C54" s="32">
        <v>339358.813</v>
      </c>
      <c r="D54" s="33"/>
      <c r="E54" s="32">
        <v>0</v>
      </c>
      <c r="F54" s="33"/>
      <c r="G54" s="32">
        <v>0</v>
      </c>
      <c r="H54" s="33"/>
      <c r="I54" s="32">
        <f>SUM(C54)+E54-G54</f>
        <v>339358.813</v>
      </c>
    </row>
    <row r="55" spans="1:9" ht="20.25" thickBot="1">
      <c r="A55" s="66" t="s">
        <v>7</v>
      </c>
      <c r="B55" s="73"/>
      <c r="C55" s="54">
        <f>SUM(C53:C54)</f>
        <v>339458.808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339458.808</v>
      </c>
    </row>
    <row r="56" spans="1:9" ht="21.75" customHeight="1">
      <c r="A56" s="17" t="s">
        <v>10</v>
      </c>
      <c r="B56" s="53" t="s">
        <v>1</v>
      </c>
      <c r="C56" s="18">
        <f>SUM(C14,C19,C24,C29,C34,C39,C44,C49,C53)</f>
        <v>6529.995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6529.995</v>
      </c>
    </row>
    <row r="57" spans="1:9" ht="21.75" customHeight="1">
      <c r="A57" s="17" t="s">
        <v>11</v>
      </c>
      <c r="B57" s="11"/>
      <c r="C57" s="18">
        <f>SUM(C15,C20,C25,C30,C35,C40,C45,C50,C54)</f>
        <v>8137716.530000001</v>
      </c>
      <c r="D57" s="19"/>
      <c r="E57" s="18">
        <f>SUM(E15,E20,E25,E30,E35,E40,E45,E50,E54)</f>
        <v>3668.761</v>
      </c>
      <c r="F57" s="19"/>
      <c r="G57" s="18">
        <f>SUM(G15,G20,G25,G30,G35,G40,G45,G50,G54)</f>
        <v>0</v>
      </c>
      <c r="H57" s="19"/>
      <c r="I57" s="18">
        <f>SUM(I15,I20,I25,I30,I35,I40,I45,I50,I54)</f>
        <v>8141385.291000001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8144246.525</v>
      </c>
      <c r="D58" s="27"/>
      <c r="E58" s="28">
        <f>SUM(E16,E21,E26,E31,E36,E41,E46,E51,E55)</f>
        <v>3668.761</v>
      </c>
      <c r="F58" s="27"/>
      <c r="G58" s="28">
        <f>SUM(G16,G21,G26,G31,G36,G41,G46,G55)</f>
        <v>0</v>
      </c>
      <c r="H58" s="27"/>
      <c r="I58" s="28">
        <f>SUM(I16,I21,I26,I31,I36,I41,I46,I51,I55)</f>
        <v>8147915.286000001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3">
      <selection activeCell="V30" sqref="V3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41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11" t="s">
        <v>29</v>
      </c>
      <c r="H8" s="81">
        <v>43384</v>
      </c>
      <c r="I8" s="81"/>
    </row>
    <row r="9" spans="1:9" ht="20.25" customHeight="1">
      <c r="A9" s="12" t="s">
        <v>33</v>
      </c>
      <c r="G9" s="11" t="s">
        <v>30</v>
      </c>
      <c r="H9" s="81">
        <v>43383</v>
      </c>
      <c r="I9" s="81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5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45136508.802</v>
      </c>
      <c r="D15" s="33"/>
      <c r="E15" s="32">
        <v>0</v>
      </c>
      <c r="F15" s="33"/>
      <c r="G15" s="32">
        <v>0</v>
      </c>
      <c r="H15" s="33"/>
      <c r="I15" s="32">
        <f>SUM(C15)+E15-G15</f>
        <v>45136508.802</v>
      </c>
      <c r="J15" s="29"/>
    </row>
    <row r="16" spans="1:10" ht="19.5" customHeight="1">
      <c r="A16" s="60" t="s">
        <v>7</v>
      </c>
      <c r="B16" s="63"/>
      <c r="C16" s="34">
        <f>SUM(C14:C15)</f>
        <v>45143477.492</v>
      </c>
      <c r="D16" s="35"/>
      <c r="E16" s="34">
        <f>SUM(E14:E15)</f>
        <v>0</v>
      </c>
      <c r="F16" s="33"/>
      <c r="G16" s="34">
        <f>SUM(G14:G15)</f>
        <v>0</v>
      </c>
      <c r="H16" s="35"/>
      <c r="I16" s="34">
        <f>SUM(C16)+E16-G16</f>
        <v>45143477.492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5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35970394.707</v>
      </c>
      <c r="D20" s="33"/>
      <c r="E20" s="32">
        <v>0</v>
      </c>
      <c r="F20" s="33"/>
      <c r="G20" s="32">
        <v>671882.904</v>
      </c>
      <c r="H20" s="45"/>
      <c r="I20" s="32">
        <f>SUM(C20)+E20-G20</f>
        <v>35298511.803</v>
      </c>
      <c r="J20" s="29"/>
    </row>
    <row r="21" spans="1:10" ht="19.5" customHeight="1">
      <c r="A21" s="60" t="s">
        <v>7</v>
      </c>
      <c r="B21" s="63"/>
      <c r="C21" s="34">
        <f>SUM(C19:C20)</f>
        <v>36865003.910000004</v>
      </c>
      <c r="D21" s="35"/>
      <c r="E21" s="34">
        <f>SUM(E19:E20)</f>
        <v>0</v>
      </c>
      <c r="F21" s="35"/>
      <c r="G21" s="34">
        <f>SUM(G19:G20)</f>
        <v>671882.904</v>
      </c>
      <c r="H21" s="35"/>
      <c r="I21" s="34">
        <f>SUM(I19:I20)</f>
        <v>36193121.006000005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7" t="s">
        <v>34</v>
      </c>
      <c r="B23" s="88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15505246.889</v>
      </c>
      <c r="D25" s="33"/>
      <c r="E25" s="32">
        <v>220093.94</v>
      </c>
      <c r="F25" s="33"/>
      <c r="G25" s="32">
        <v>0</v>
      </c>
      <c r="H25" s="33"/>
      <c r="I25" s="32">
        <f>SUM(C25)+E25-G25</f>
        <v>15725340.829</v>
      </c>
      <c r="J25" s="29"/>
    </row>
    <row r="26" spans="1:10" ht="19.5" customHeight="1">
      <c r="A26" s="60" t="s">
        <v>7</v>
      </c>
      <c r="B26" s="63"/>
      <c r="C26" s="34">
        <f>SUM(C24:C25)</f>
        <v>15580545.519000001</v>
      </c>
      <c r="D26" s="35"/>
      <c r="E26" s="34">
        <f>SUM(E24:E25)</f>
        <v>220093.94</v>
      </c>
      <c r="F26" s="33"/>
      <c r="G26" s="34">
        <f>SUM(G24:G25)</f>
        <v>0</v>
      </c>
      <c r="H26" s="35"/>
      <c r="I26" s="34">
        <f>SUM(I24:I25)</f>
        <v>15800639.459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5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24344732.653</v>
      </c>
      <c r="D30" s="33"/>
      <c r="E30" s="32">
        <v>0</v>
      </c>
      <c r="F30" s="33"/>
      <c r="G30" s="32">
        <v>0</v>
      </c>
      <c r="H30" s="33"/>
      <c r="I30" s="32">
        <f>SUM(C30)+E30-G30</f>
        <v>24344732.653</v>
      </c>
      <c r="J30" s="29"/>
    </row>
    <row r="31" spans="1:10" ht="19.5" customHeight="1">
      <c r="A31" s="60" t="s">
        <v>7</v>
      </c>
      <c r="B31" s="63"/>
      <c r="C31" s="34">
        <f>SUM(C29:C30)</f>
        <v>24709559.813</v>
      </c>
      <c r="D31" s="35"/>
      <c r="E31" s="34">
        <f>SUM(E29:E30)</f>
        <v>0</v>
      </c>
      <c r="F31" s="35"/>
      <c r="G31" s="34">
        <f>SUM(G29:G30)</f>
        <v>0</v>
      </c>
      <c r="H31" s="35"/>
      <c r="I31" s="34">
        <f>SUM(I29:I30)</f>
        <v>24709559.813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7" t="s">
        <v>25</v>
      </c>
      <c r="B33" s="88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4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142007273.714</v>
      </c>
      <c r="D40" s="33"/>
      <c r="E40" s="32">
        <v>604943.9</v>
      </c>
      <c r="F40" s="33"/>
      <c r="G40" s="32">
        <v>0</v>
      </c>
      <c r="H40" s="33"/>
      <c r="I40" s="32">
        <f>SUM(C40,E40,-G40)</f>
        <v>142612217.614</v>
      </c>
      <c r="J40" s="29"/>
    </row>
    <row r="41" spans="1:10" ht="19.5" customHeight="1">
      <c r="A41" s="60" t="s">
        <v>28</v>
      </c>
      <c r="B41" s="63"/>
      <c r="C41" s="34">
        <f>SUM(C39:C40)</f>
        <v>142007273.714</v>
      </c>
      <c r="D41" s="35"/>
      <c r="E41" s="34">
        <f>SUM(E39:E40)</f>
        <v>604943.9</v>
      </c>
      <c r="F41" s="35"/>
      <c r="G41" s="34">
        <f>SUM(G39:G40)</f>
        <v>0</v>
      </c>
      <c r="H41" s="35"/>
      <c r="I41" s="34">
        <f>SUM(I39:I40)</f>
        <v>142612217.614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6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7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20152768.034</v>
      </c>
      <c r="D50" s="33"/>
      <c r="E50" s="32">
        <v>0</v>
      </c>
      <c r="F50" s="33"/>
      <c r="G50" s="32">
        <v>0</v>
      </c>
      <c r="H50" s="45"/>
      <c r="I50" s="32">
        <f>SUM(C50)+E50-G50</f>
        <v>20152768.034</v>
      </c>
      <c r="J50" s="29"/>
    </row>
    <row r="51" spans="1:10" ht="20.25" thickBot="1">
      <c r="A51" s="60" t="s">
        <v>7</v>
      </c>
      <c r="B51" s="69"/>
      <c r="C51" s="34">
        <f>SUM(C49:C50)</f>
        <v>20152768.034</v>
      </c>
      <c r="D51" s="35"/>
      <c r="E51" s="34">
        <f>SUM(E49:E50)</f>
        <v>0</v>
      </c>
      <c r="F51" s="33"/>
      <c r="G51" s="34">
        <f>SUM(G49:G50)</f>
        <v>0</v>
      </c>
      <c r="H51" s="35"/>
      <c r="I51" s="34">
        <f>SUM(I49:I50)</f>
        <v>20152768.034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283785350.53199995</v>
      </c>
      <c r="D53" s="19"/>
      <c r="E53" s="18">
        <f>SUM(E15,E20,E25,E30,E35,E40,E45,E50)</f>
        <v>825037.8400000001</v>
      </c>
      <c r="F53" s="19"/>
      <c r="G53" s="18">
        <f>SUM(G15,G20,G25,G30,G35,G40,G45,G50)</f>
        <v>671882.904</v>
      </c>
      <c r="H53" s="19"/>
      <c r="I53" s="18">
        <f>SUM(I15,I20,I25,I30,I35,I40,I45,I50)</f>
        <v>283938505.468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285143358.73499995</v>
      </c>
      <c r="D54" s="27"/>
      <c r="E54" s="26">
        <f>SUM(E16,E21,E26,E31,E36,E41,E46,E51)</f>
        <v>825037.8400000001</v>
      </c>
      <c r="F54" s="27"/>
      <c r="G54" s="26">
        <f>SUM(G16,G21,G26,G31,G36,G41,G46,G51)</f>
        <v>671882.904</v>
      </c>
      <c r="H54" s="27"/>
      <c r="I54" s="26">
        <f>SUM(I16,I21,I26,I31,I36,I41,I46,I51)</f>
        <v>285296513.671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2018-10-11T16:52:51Z</dcterms:modified>
  <cp:category/>
  <cp:version/>
  <cp:contentType/>
  <cp:contentStatus/>
</cp:coreProperties>
</file>