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48" windowWidth="16656" windowHeight="9996" activeTab="0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<sst xmlns="http://schemas.openxmlformats.org/spreadsheetml/2006/main" count="103" uniqueCount="37">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</sst>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1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2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4" fontId="7" fillId="34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6" fillId="0" borderId="10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="70" zoomScaleNormal="70" zoomScalePageLayoutView="0" workbookViewId="0" topLeftCell="A1">
      <selection activeCell="L11" sqref="L1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3" max="13" width="11.7109375" style="0" bestFit="1" customWidth="1"/>
  </cols>
  <sheetData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9" ht="21">
      <c r="A9" s="73" t="s">
        <v>14</v>
      </c>
      <c r="B9" s="74"/>
      <c r="C9" s="74"/>
      <c r="D9" s="74"/>
      <c r="E9" s="74"/>
      <c r="F9" s="74"/>
      <c r="G9" s="74"/>
      <c r="H9" s="74"/>
      <c r="I9" s="74"/>
    </row>
    <row r="10" spans="1:9" ht="20.25" customHeight="1">
      <c r="A10" s="13"/>
      <c r="G10" s="48" t="s">
        <v>29</v>
      </c>
      <c r="H10" s="70">
        <v>42326</v>
      </c>
      <c r="I10" s="70"/>
    </row>
    <row r="11" spans="1:9" ht="20.25" customHeight="1">
      <c r="A11" s="13" t="s">
        <v>20</v>
      </c>
      <c r="G11" s="12" t="s">
        <v>30</v>
      </c>
      <c r="H11" s="70">
        <v>42325</v>
      </c>
      <c r="I11" s="70"/>
    </row>
    <row r="12" ht="18" thickBot="1">
      <c r="A12" s="33" t="s">
        <v>21</v>
      </c>
    </row>
    <row r="13" spans="1:10" ht="18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419.41</v>
      </c>
      <c r="D16" s="39"/>
      <c r="E16" s="38">
        <v>0</v>
      </c>
      <c r="F16" s="39"/>
      <c r="G16" s="38">
        <v>0</v>
      </c>
      <c r="H16" s="39"/>
      <c r="I16" s="38">
        <f>SUM(C16)+E16-G16</f>
        <v>419.41</v>
      </c>
      <c r="J16" s="32"/>
    </row>
    <row r="17" spans="1:13" ht="19.5" customHeight="1">
      <c r="A17" s="35" t="s">
        <v>6</v>
      </c>
      <c r="B17" s="37"/>
      <c r="C17" s="38">
        <v>121930.56</v>
      </c>
      <c r="D17" s="39"/>
      <c r="E17" s="38">
        <v>0</v>
      </c>
      <c r="F17" s="39"/>
      <c r="G17" s="38">
        <v>0</v>
      </c>
      <c r="H17" s="39"/>
      <c r="I17" s="38">
        <f>SUM(C17)+E17-G17</f>
        <v>121930.56</v>
      </c>
      <c r="J17" s="32"/>
      <c r="M17" s="51"/>
    </row>
    <row r="18" spans="1:10" ht="19.5" customHeight="1">
      <c r="A18" s="40" t="s">
        <v>7</v>
      </c>
      <c r="B18" s="41"/>
      <c r="C18" s="42">
        <f>SUM(C16:C17)</f>
        <v>122349.97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122349.97</v>
      </c>
      <c r="J18" s="49"/>
    </row>
    <row r="19" spans="1:10" ht="18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64.331</v>
      </c>
      <c r="D21" s="39"/>
      <c r="E21" s="38">
        <v>0</v>
      </c>
      <c r="F21" s="39"/>
      <c r="G21" s="38">
        <v>0</v>
      </c>
      <c r="H21" s="39"/>
      <c r="I21" s="38">
        <f>SUM(C21)+E21-G21</f>
        <v>64.331</v>
      </c>
      <c r="J21" s="32"/>
    </row>
    <row r="22" spans="1:10" ht="19.5" customHeight="1">
      <c r="A22" s="35" t="s">
        <v>6</v>
      </c>
      <c r="B22" s="37"/>
      <c r="C22" s="38">
        <v>1060.886</v>
      </c>
      <c r="D22" s="39"/>
      <c r="E22" s="38">
        <v>0</v>
      </c>
      <c r="F22" s="39"/>
      <c r="G22" s="38">
        <v>0</v>
      </c>
      <c r="H22" s="39"/>
      <c r="I22" s="38">
        <f>SUM(C22)+E22-G22</f>
        <v>1060.886</v>
      </c>
      <c r="J22" s="32"/>
    </row>
    <row r="23" spans="1:10" ht="19.5" customHeight="1">
      <c r="A23" s="40" t="s">
        <v>7</v>
      </c>
      <c r="B23" s="41"/>
      <c r="C23" s="42">
        <f>SUM(C21:C22)</f>
        <v>1125.2169999999999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1125.2169999999999</v>
      </c>
      <c r="J23" s="66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779.875</v>
      </c>
      <c r="D26" s="39"/>
      <c r="E26" s="38">
        <v>0</v>
      </c>
      <c r="F26" s="39"/>
      <c r="G26" s="38">
        <v>0</v>
      </c>
      <c r="H26" s="39"/>
      <c r="I26" s="38">
        <f>SUM(C26)+E26-G26</f>
        <v>779.875</v>
      </c>
      <c r="J26" s="32"/>
    </row>
    <row r="27" spans="1:10" ht="19.5" customHeight="1">
      <c r="A27" s="35" t="s">
        <v>27</v>
      </c>
      <c r="B27" s="46"/>
      <c r="C27" s="38">
        <v>102205.538</v>
      </c>
      <c r="D27" s="39"/>
      <c r="E27" s="38">
        <v>0</v>
      </c>
      <c r="F27" s="39"/>
      <c r="G27" s="38">
        <v>0</v>
      </c>
      <c r="H27" s="39"/>
      <c r="I27" s="38">
        <f>SUM(C27)+E27-G27</f>
        <v>102205.538</v>
      </c>
      <c r="J27" s="32"/>
    </row>
    <row r="28" spans="1:10" ht="19.5" customHeight="1">
      <c r="A28" s="40" t="s">
        <v>28</v>
      </c>
      <c r="B28" s="41"/>
      <c r="C28" s="42">
        <f>SUM(C26:C27)</f>
        <v>102985.413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102985.413</v>
      </c>
      <c r="J28" s="49"/>
    </row>
    <row r="29" spans="1:10" ht="18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1413.615</v>
      </c>
      <c r="D31" s="39"/>
      <c r="E31" s="38">
        <v>0</v>
      </c>
      <c r="F31" s="39"/>
      <c r="G31" s="38">
        <v>0</v>
      </c>
      <c r="H31" s="39"/>
      <c r="I31" s="38">
        <f>SUM(C31)+E31-G31</f>
        <v>1413.615</v>
      </c>
      <c r="J31" s="32"/>
    </row>
    <row r="32" spans="1:10" ht="19.5" customHeight="1">
      <c r="A32" s="35" t="s">
        <v>6</v>
      </c>
      <c r="B32" s="37"/>
      <c r="C32" s="38">
        <v>4685381.126</v>
      </c>
      <c r="D32" s="39"/>
      <c r="E32" s="38">
        <v>0</v>
      </c>
      <c r="F32" s="39"/>
      <c r="G32" s="38">
        <v>0</v>
      </c>
      <c r="H32" s="39"/>
      <c r="I32" s="38">
        <f>SUM(C32)+E32-G32</f>
        <v>4685381.126</v>
      </c>
      <c r="J32" s="32"/>
    </row>
    <row r="33" spans="1:10" ht="19.5" customHeight="1">
      <c r="A33" s="40" t="s">
        <v>7</v>
      </c>
      <c r="B33" s="41"/>
      <c r="C33" s="42">
        <f>SUM(C31:C32)</f>
        <v>4686794.741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4686794.741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18.75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1221.7</v>
      </c>
      <c r="D36" s="39"/>
      <c r="E36" s="38">
        <v>0</v>
      </c>
      <c r="F36" s="39"/>
      <c r="G36" s="38">
        <v>0</v>
      </c>
      <c r="H36" s="39"/>
      <c r="I36" s="38">
        <f>SUM(C36,E36,-G36)</f>
        <v>1221.7</v>
      </c>
      <c r="J36" s="32"/>
    </row>
    <row r="37" spans="1:10" ht="19.5" customHeight="1">
      <c r="A37" s="35" t="s">
        <v>27</v>
      </c>
      <c r="B37" s="46"/>
      <c r="C37" s="38">
        <v>0</v>
      </c>
      <c r="D37" s="39"/>
      <c r="E37" s="38">
        <v>0</v>
      </c>
      <c r="F37" s="39"/>
      <c r="G37" s="38">
        <v>0</v>
      </c>
      <c r="H37" s="39"/>
      <c r="I37" s="38">
        <f>SUM(C37,E37,-G37)</f>
        <v>0</v>
      </c>
      <c r="J37" s="32"/>
    </row>
    <row r="38" spans="1:10" ht="19.5" customHeight="1">
      <c r="A38" s="40" t="s">
        <v>28</v>
      </c>
      <c r="B38" s="41"/>
      <c r="C38" s="42">
        <f>SUM(C36:C37)</f>
        <v>1221.7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1221.7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508648.618</v>
      </c>
      <c r="D42" s="39"/>
      <c r="E42" s="38">
        <v>0</v>
      </c>
      <c r="F42" s="39"/>
      <c r="G42" s="38">
        <v>0</v>
      </c>
      <c r="H42" s="39"/>
      <c r="I42" s="38">
        <f>SUM(C42,E42,-G42)</f>
        <v>508648.618</v>
      </c>
      <c r="J42" s="32"/>
    </row>
    <row r="43" spans="1:10" ht="19.5" customHeight="1">
      <c r="A43" s="40" t="s">
        <v>28</v>
      </c>
      <c r="B43" s="41"/>
      <c r="C43" s="42">
        <f>SUM(C41:C42)</f>
        <v>508648.618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508648.618</v>
      </c>
      <c r="J43" s="49"/>
    </row>
    <row r="44" spans="1:10" ht="18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353.648</v>
      </c>
      <c r="D46" s="39"/>
      <c r="E46" s="38">
        <v>0</v>
      </c>
      <c r="F46" s="39"/>
      <c r="G46" s="38">
        <v>0</v>
      </c>
      <c r="H46" s="39"/>
      <c r="I46" s="38">
        <f>SUM(C46)+E46-G46</f>
        <v>353.648</v>
      </c>
      <c r="J46" s="32"/>
    </row>
    <row r="47" spans="1:10" ht="19.5" customHeight="1">
      <c r="A47" s="35" t="s">
        <v>6</v>
      </c>
      <c r="B47" s="37"/>
      <c r="C47" s="38">
        <v>10863.773</v>
      </c>
      <c r="D47" s="39"/>
      <c r="E47" s="38">
        <v>0</v>
      </c>
      <c r="F47" s="39"/>
      <c r="G47" s="38">
        <v>353.66</v>
      </c>
      <c r="H47" s="39"/>
      <c r="I47" s="38">
        <f>SUM(C47)+E47-G47</f>
        <v>10510.113</v>
      </c>
      <c r="J47" s="32"/>
    </row>
    <row r="48" spans="1:10" ht="19.5" customHeight="1">
      <c r="A48" s="40" t="s">
        <v>7</v>
      </c>
      <c r="B48" s="41"/>
      <c r="C48" s="42">
        <f>SUM(C46:C47)</f>
        <v>11217.420999999998</v>
      </c>
      <c r="D48" s="43"/>
      <c r="E48" s="42">
        <f>SUM(E46:E47)</f>
        <v>0</v>
      </c>
      <c r="F48" s="43"/>
      <c r="G48" s="42">
        <f>SUM(G46:G47)</f>
        <v>353.66</v>
      </c>
      <c r="H48" s="43"/>
      <c r="I48" s="42">
        <f>SUM(I46:I47)</f>
        <v>10863.760999999999</v>
      </c>
      <c r="J48" s="49"/>
    </row>
    <row r="49" spans="1:10" ht="18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290.801</v>
      </c>
      <c r="D51" s="39"/>
      <c r="E51" s="38">
        <v>0</v>
      </c>
      <c r="F51" s="39"/>
      <c r="G51" s="38">
        <v>0</v>
      </c>
      <c r="H51" s="39"/>
      <c r="I51" s="38">
        <f>SUM(C51)+E51-G51</f>
        <v>290.801</v>
      </c>
      <c r="J51" s="32"/>
    </row>
    <row r="52" spans="1:10" ht="19.5" customHeight="1">
      <c r="A52" s="35" t="s">
        <v>6</v>
      </c>
      <c r="B52" s="37"/>
      <c r="C52" s="38">
        <v>1160019.266</v>
      </c>
      <c r="D52" s="39"/>
      <c r="E52" s="38">
        <v>7716</v>
      </c>
      <c r="F52" s="39"/>
      <c r="G52" s="38">
        <v>0</v>
      </c>
      <c r="H52" s="39"/>
      <c r="I52" s="38">
        <f>SUM(C52)+E52-G52</f>
        <v>1167735.266</v>
      </c>
      <c r="J52" s="32"/>
    </row>
    <row r="53" spans="1:10" ht="18.75">
      <c r="A53" s="40" t="s">
        <v>7</v>
      </c>
      <c r="B53" s="41"/>
      <c r="C53" s="42">
        <f>SUM(C51:C52)</f>
        <v>1160310.067</v>
      </c>
      <c r="D53" s="43"/>
      <c r="E53" s="42">
        <f>SUM(E51:E52)</f>
        <v>7716</v>
      </c>
      <c r="F53" s="43"/>
      <c r="G53" s="42">
        <f>SUM(G51:G52)</f>
        <v>0</v>
      </c>
      <c r="H53" s="43"/>
      <c r="I53" s="42">
        <f>SUM(I51:I52)</f>
        <v>1168026.067</v>
      </c>
      <c r="J53" s="49"/>
    </row>
    <row r="54" spans="1:10" ht="18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4543.38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4543.38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6590109.767</v>
      </c>
      <c r="D56" s="22"/>
      <c r="E56" s="21">
        <f>SUM(E17,E22,E27,E32,E37,E42,E47,E52)</f>
        <v>7716</v>
      </c>
      <c r="F56" s="22"/>
      <c r="G56" s="21">
        <f>SUM(G17,G22,G27,G32,G37,G42,G47,G52)</f>
        <v>353.66</v>
      </c>
      <c r="H56" s="22"/>
      <c r="I56" s="21">
        <f>SUM(I17,I22,I27,I32,I37,I42,I47,I52)</f>
        <v>6597472.107</v>
      </c>
      <c r="J56" s="32"/>
    </row>
    <row r="57" spans="1:13" ht="21.75" customHeight="1" thickBot="1">
      <c r="A57" s="27" t="s">
        <v>13</v>
      </c>
      <c r="B57" s="28" t="s">
        <v>1</v>
      </c>
      <c r="C57" s="29">
        <f>SUM(C18,C23,C28,C33,C38,C43,C48,C53)</f>
        <v>6594653.147</v>
      </c>
      <c r="D57" s="30"/>
      <c r="E57" s="31">
        <f>SUM(E18,E23,E28,E33,E38,E43,E48,E53)</f>
        <v>7716</v>
      </c>
      <c r="F57" s="30"/>
      <c r="G57" s="31">
        <f>SUM(G18,G23,G28,G33,G38,G43,G48,G53)</f>
        <v>353.66</v>
      </c>
      <c r="H57" s="30"/>
      <c r="I57" s="31">
        <f>SUM(I18,I23,I28,I33,I38,I43,I48,I53)</f>
        <v>6602015.487</v>
      </c>
      <c r="J57" s="32"/>
      <c r="M57" s="67"/>
    </row>
    <row r="59" spans="1:9" ht="18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8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8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8">
      <c r="A62" s="2"/>
      <c r="B62"/>
      <c r="C62"/>
      <c r="D62"/>
      <c r="E62"/>
      <c r="F62"/>
      <c r="G62"/>
      <c r="H62"/>
      <c r="I62" s="59"/>
    </row>
    <row r="63" spans="1:9" ht="18">
      <c r="A63" s="68" t="s">
        <v>18</v>
      </c>
      <c r="B63" s="69"/>
      <c r="C63" s="69"/>
      <c r="D63" s="69"/>
      <c r="E63" s="69"/>
      <c r="F63" s="69"/>
      <c r="G63" s="69"/>
      <c r="H63" s="69"/>
      <c r="I63" s="69"/>
    </row>
    <row r="64" spans="1:9" ht="18">
      <c r="A64" s="68" t="s">
        <v>19</v>
      </c>
      <c r="B64" s="69"/>
      <c r="C64" s="69"/>
      <c r="D64" s="69"/>
      <c r="E64" s="69"/>
      <c r="F64" s="69"/>
      <c r="G64" s="69"/>
      <c r="H64" s="69"/>
      <c r="I64" s="69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1"/>
  <sheetViews>
    <sheetView zoomScale="70" zoomScaleNormal="70" zoomScalePageLayoutView="0" workbookViewId="0" topLeftCell="A4">
      <selection activeCell="O11" sqref="O1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  <col min="13" max="13" width="13.7109375" style="0" bestFit="1" customWidth="1"/>
  </cols>
  <sheetData>
    <row r="2" ht="18">
      <c r="H2" s="65"/>
    </row>
    <row r="5" spans="1:9" ht="18">
      <c r="A5" s="71"/>
      <c r="B5" s="72"/>
      <c r="C5" s="72"/>
      <c r="D5" s="72"/>
      <c r="E5" s="72"/>
      <c r="F5" s="72"/>
      <c r="G5" s="72"/>
      <c r="H5" s="72"/>
      <c r="I5" s="72"/>
    </row>
    <row r="6" ht="18">
      <c r="A6" s="4"/>
    </row>
    <row r="7" ht="18">
      <c r="A7" s="4"/>
    </row>
    <row r="9" spans="1:14" ht="21">
      <c r="A9" s="73" t="s">
        <v>14</v>
      </c>
      <c r="B9" s="74"/>
      <c r="C9" s="74"/>
      <c r="D9" s="74"/>
      <c r="E9" s="74"/>
      <c r="F9" s="74"/>
      <c r="G9" s="74"/>
      <c r="H9" s="74"/>
      <c r="I9" s="74"/>
      <c r="N9" s="51"/>
    </row>
    <row r="10" spans="1:9" ht="20.25" customHeight="1">
      <c r="A10" s="13"/>
      <c r="G10" s="12" t="s">
        <v>29</v>
      </c>
      <c r="H10" s="70">
        <v>42326</v>
      </c>
      <c r="I10" s="70"/>
    </row>
    <row r="11" spans="1:9" ht="20.25" customHeight="1">
      <c r="A11" s="13" t="s">
        <v>33</v>
      </c>
      <c r="G11" s="12" t="s">
        <v>30</v>
      </c>
      <c r="H11" s="70">
        <v>42325</v>
      </c>
      <c r="I11" s="70"/>
    </row>
    <row r="12" ht="18" thickBot="1">
      <c r="A12" s="3" t="s">
        <v>21</v>
      </c>
    </row>
    <row r="13" spans="1:16" ht="18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P13" s="51"/>
    </row>
    <row r="14" spans="1:10" ht="18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5015.39</v>
      </c>
      <c r="D16" s="39"/>
      <c r="E16" s="38">
        <v>0</v>
      </c>
      <c r="F16" s="39"/>
      <c r="G16" s="38">
        <v>0</v>
      </c>
      <c r="H16" s="39"/>
      <c r="I16" s="64">
        <f>SUM(C16)+E16-G16</f>
        <v>5015.39</v>
      </c>
      <c r="J16" s="32"/>
    </row>
    <row r="17" spans="1:10" ht="19.5" customHeight="1">
      <c r="A17" s="35" t="s">
        <v>6</v>
      </c>
      <c r="B17" s="37"/>
      <c r="C17" s="38">
        <v>25249099.81</v>
      </c>
      <c r="D17" s="39"/>
      <c r="E17" s="38">
        <v>0</v>
      </c>
      <c r="F17" s="39"/>
      <c r="G17" s="38">
        <v>0</v>
      </c>
      <c r="H17" s="39"/>
      <c r="I17" s="38">
        <f>SUM(C17)+E17-G17</f>
        <v>25249099.81</v>
      </c>
      <c r="J17" s="32"/>
    </row>
    <row r="18" spans="1:10" ht="19.5" customHeight="1">
      <c r="A18" s="40" t="s">
        <v>7</v>
      </c>
      <c r="B18" s="41"/>
      <c r="C18" s="42">
        <f>SUM(C16:C17)</f>
        <v>25254115.2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25254115.2</v>
      </c>
      <c r="J18" s="49"/>
    </row>
    <row r="19" spans="1:10" ht="18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66052.28</v>
      </c>
      <c r="D21" s="39"/>
      <c r="E21" s="38">
        <v>0</v>
      </c>
      <c r="F21" s="39"/>
      <c r="G21" s="38">
        <v>0</v>
      </c>
      <c r="H21" s="39"/>
      <c r="I21" s="38">
        <f>SUM(C21)+E21-G21</f>
        <v>66052.28</v>
      </c>
      <c r="J21" s="32"/>
    </row>
    <row r="22" spans="1:10" ht="19.5" customHeight="1">
      <c r="A22" s="35" t="s">
        <v>6</v>
      </c>
      <c r="B22" s="37"/>
      <c r="C22" s="38">
        <v>11387259.394</v>
      </c>
      <c r="D22" s="39"/>
      <c r="E22" s="38">
        <v>0</v>
      </c>
      <c r="F22" s="39"/>
      <c r="G22" s="38">
        <v>28915.7</v>
      </c>
      <c r="H22" s="55"/>
      <c r="I22" s="38">
        <f>SUM(C22)+E22-G22</f>
        <v>11358343.694</v>
      </c>
      <c r="J22" s="32"/>
    </row>
    <row r="23" spans="1:10" ht="19.5" customHeight="1">
      <c r="A23" s="40" t="s">
        <v>7</v>
      </c>
      <c r="B23" s="41"/>
      <c r="C23" s="42">
        <f>SUM(C21:C22)</f>
        <v>11453311.673999999</v>
      </c>
      <c r="D23" s="43"/>
      <c r="E23" s="42">
        <f>SUM(E21:E22)</f>
        <v>0</v>
      </c>
      <c r="F23" s="43"/>
      <c r="G23" s="42">
        <f>SUM(G21:G22)</f>
        <v>28915.7</v>
      </c>
      <c r="H23" s="43"/>
      <c r="I23" s="42">
        <f>SUM(I21:I22)</f>
        <v>11424395.974</v>
      </c>
      <c r="J23" s="49"/>
    </row>
    <row r="24" spans="1:10" ht="18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405434.52</v>
      </c>
      <c r="D26" s="39"/>
      <c r="E26" s="38">
        <v>0</v>
      </c>
      <c r="F26" s="39"/>
      <c r="G26" s="38">
        <v>0</v>
      </c>
      <c r="H26" s="39"/>
      <c r="I26" s="38">
        <f>SUM(C26)+E26-G26</f>
        <v>405434.52</v>
      </c>
      <c r="J26" s="32"/>
    </row>
    <row r="27" spans="1:10" ht="19.5" customHeight="1">
      <c r="A27" s="35" t="s">
        <v>6</v>
      </c>
      <c r="B27" s="37"/>
      <c r="C27" s="38">
        <v>21897843.975</v>
      </c>
      <c r="D27" s="39"/>
      <c r="E27" s="38">
        <v>0</v>
      </c>
      <c r="F27" s="39"/>
      <c r="G27" s="38">
        <v>0</v>
      </c>
      <c r="H27" s="39"/>
      <c r="I27" s="38">
        <f>SUM(C27)+E27-G27</f>
        <v>21897843.975</v>
      </c>
      <c r="J27" s="32"/>
    </row>
    <row r="28" spans="1:10" ht="19.5" customHeight="1">
      <c r="A28" s="40" t="s">
        <v>7</v>
      </c>
      <c r="B28" s="41"/>
      <c r="C28" s="42">
        <f>SUM(C26:C27)</f>
        <v>22303278.495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22303278.495</v>
      </c>
      <c r="J28" s="32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274584.18</v>
      </c>
      <c r="D31" s="39"/>
      <c r="E31" s="38">
        <v>0</v>
      </c>
      <c r="F31" s="39"/>
      <c r="G31" s="38">
        <v>0</v>
      </c>
      <c r="H31" s="39"/>
      <c r="I31" s="38">
        <f>SUM(C31)+E31-G31</f>
        <v>274584.18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274584.18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274584.18</v>
      </c>
      <c r="J33" s="49"/>
    </row>
    <row r="34" spans="1:10" ht="18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6" t="s">
        <v>34</v>
      </c>
      <c r="B35" s="77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67004.868</v>
      </c>
      <c r="D36" s="39"/>
      <c r="E36" s="38">
        <v>0</v>
      </c>
      <c r="F36" s="39"/>
      <c r="G36" s="38">
        <v>0</v>
      </c>
      <c r="H36" s="39"/>
      <c r="I36" s="38">
        <f>SUM(C36)+E36-G36</f>
        <v>67004.868</v>
      </c>
      <c r="J36" s="32"/>
    </row>
    <row r="37" spans="1:10" ht="19.5" customHeight="1">
      <c r="A37" s="35" t="s">
        <v>6</v>
      </c>
      <c r="B37" s="37"/>
      <c r="C37" s="38">
        <v>26466379.597</v>
      </c>
      <c r="D37" s="39"/>
      <c r="E37" s="38">
        <v>0</v>
      </c>
      <c r="F37" s="39"/>
      <c r="G37" s="38">
        <v>0</v>
      </c>
      <c r="H37" s="39"/>
      <c r="I37" s="38">
        <f>SUM(C37)+E37-G37</f>
        <v>26466379.597</v>
      </c>
      <c r="J37" s="32"/>
    </row>
    <row r="38" spans="1:10" ht="19.5" customHeight="1">
      <c r="A38" s="40" t="s">
        <v>7</v>
      </c>
      <c r="B38" s="41"/>
      <c r="C38" s="42">
        <f>SUM(C36:C37)</f>
        <v>26533384.465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26533384.465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69887402.183</v>
      </c>
      <c r="D42" s="39"/>
      <c r="E42" s="38">
        <v>0</v>
      </c>
      <c r="F42" s="39"/>
      <c r="G42" s="38">
        <v>599774.7</v>
      </c>
      <c r="H42" s="39"/>
      <c r="I42" s="38">
        <f>SUM(C42,E42,-G42)</f>
        <v>69287627.483</v>
      </c>
      <c r="J42" s="32"/>
    </row>
    <row r="43" spans="1:10" ht="19.5" customHeight="1">
      <c r="A43" s="40" t="s">
        <v>28</v>
      </c>
      <c r="B43" s="41"/>
      <c r="C43" s="42">
        <f>SUM(C41:C42)</f>
        <v>69887402.183</v>
      </c>
      <c r="D43" s="43"/>
      <c r="E43" s="42">
        <f>SUM(E41:E42)</f>
        <v>0</v>
      </c>
      <c r="F43" s="43"/>
      <c r="G43" s="42">
        <f>SUM(G41:G42)</f>
        <v>599774.7</v>
      </c>
      <c r="H43" s="43"/>
      <c r="I43" s="42">
        <f>SUM(I41:I42)</f>
        <v>69287627.483</v>
      </c>
      <c r="J43" s="49"/>
    </row>
    <row r="44" spans="1:10" ht="18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8" t="s">
        <v>35</v>
      </c>
      <c r="B46" s="79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32"/>
    </row>
    <row r="48" spans="1:10" ht="19.5" customHeight="1">
      <c r="A48" s="35" t="s">
        <v>6</v>
      </c>
      <c r="B48" s="37"/>
      <c r="C48" s="38">
        <v>6149196.198</v>
      </c>
      <c r="D48" s="39"/>
      <c r="E48" s="38">
        <v>0</v>
      </c>
      <c r="F48" s="39"/>
      <c r="G48" s="38">
        <v>0</v>
      </c>
      <c r="H48" s="39"/>
      <c r="I48" s="38">
        <f>SUM(C48)+E48-G48</f>
        <v>6149196.198</v>
      </c>
      <c r="J48" s="32"/>
    </row>
    <row r="49" spans="1:10" ht="18.75">
      <c r="A49" s="40" t="s">
        <v>7</v>
      </c>
      <c r="B49" s="41"/>
      <c r="C49" s="42">
        <f>SUM(C47:C48)</f>
        <v>6149196.198</v>
      </c>
      <c r="D49" s="43"/>
      <c r="E49" s="42">
        <f>SUM(E47:E48)</f>
        <v>0</v>
      </c>
      <c r="F49" s="39"/>
      <c r="G49" s="42">
        <f>SUM(G47:G48)</f>
        <v>0</v>
      </c>
      <c r="H49" s="43"/>
      <c r="I49" s="42">
        <f>SUM(I47:I48)</f>
        <v>6149196.198</v>
      </c>
      <c r="J49" s="49"/>
    </row>
    <row r="50" spans="1:10" ht="18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818091.238</v>
      </c>
      <c r="D51" s="26"/>
      <c r="E51" s="57">
        <f>SUM(E16,E21,E26,E31,E36,E41,E47)</f>
        <v>0</v>
      </c>
      <c r="F51" s="26"/>
      <c r="G51" s="25">
        <f>SUM(G16,G21,G26,G31,G36,G41,G47)</f>
        <v>0</v>
      </c>
      <c r="H51" s="26"/>
      <c r="I51" s="25">
        <f>SUM(I16,I21,I26,I31,I36,I41,I47)</f>
        <v>818091.238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161037181.157</v>
      </c>
      <c r="D52" s="22"/>
      <c r="E52" s="21">
        <f>SUM(E17,E22,E27,E32,E37,E42,E48)</f>
        <v>0</v>
      </c>
      <c r="F52" s="22"/>
      <c r="G52" s="21">
        <f>SUM(G17,G22,G27,G32,G37,G42,G48)</f>
        <v>628690.3999999999</v>
      </c>
      <c r="H52" s="22"/>
      <c r="I52" s="21">
        <f>SUM(I17,I22,I27,I32,I37,I42,I48)</f>
        <v>160408490.75700003</v>
      </c>
      <c r="J52" s="32"/>
    </row>
    <row r="53" spans="1:13" ht="21.75" customHeight="1" thickBot="1">
      <c r="A53" s="27" t="s">
        <v>13</v>
      </c>
      <c r="B53" s="28" t="s">
        <v>1</v>
      </c>
      <c r="C53" s="29">
        <f>SUM(C18,C23,C28,C33,C38,C43,C49)</f>
        <v>161855272.395</v>
      </c>
      <c r="D53" s="30"/>
      <c r="E53" s="31">
        <f>SUM(E18,E23,E28,E33,E38,E43,E49)</f>
        <v>0</v>
      </c>
      <c r="F53" s="30"/>
      <c r="G53" s="31">
        <f>SUM(G18,G23,G28,G33,G38,G43,G49)</f>
        <v>628690.3999999999</v>
      </c>
      <c r="H53" s="30"/>
      <c r="I53" s="31">
        <f>SUM(I18,I23,I28,I33,I38,I43,I49)</f>
        <v>161226581.995</v>
      </c>
      <c r="J53" s="32"/>
      <c r="M53" s="67"/>
    </row>
    <row r="55" spans="6:7" ht="18">
      <c r="F55" s="65"/>
      <c r="G55" s="65"/>
    </row>
    <row r="56" spans="1:9" ht="18">
      <c r="A56" s="58" t="s">
        <v>22</v>
      </c>
      <c r="B56" s="45"/>
      <c r="C56" s="45"/>
      <c r="D56" s="45"/>
      <c r="E56" s="45"/>
      <c r="F56" s="59"/>
      <c r="G56" s="59"/>
      <c r="H56" s="51"/>
      <c r="I56" s="59"/>
    </row>
    <row r="57" spans="1:9" ht="18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8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">
      <c r="A59" s="60"/>
    </row>
    <row r="60" spans="1:9" ht="18">
      <c r="A60" s="75" t="s">
        <v>18</v>
      </c>
      <c r="B60" s="69"/>
      <c r="C60" s="69"/>
      <c r="D60" s="69"/>
      <c r="E60" s="69"/>
      <c r="F60" s="69"/>
      <c r="G60" s="69"/>
      <c r="H60" s="69"/>
      <c r="I60" s="69"/>
    </row>
    <row r="61" spans="1:9" ht="18">
      <c r="A61" s="75" t="s">
        <v>19</v>
      </c>
      <c r="B61" s="69"/>
      <c r="C61" s="69"/>
      <c r="D61" s="69"/>
      <c r="E61" s="69"/>
      <c r="F61" s="69"/>
      <c r="G61" s="69"/>
      <c r="H61" s="69"/>
      <c r="I61" s="69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2015-03-27T13:07:54Z</cp:lastPrinted>
  <dcterms:created xsi:type="dcterms:W3CDTF">2014-07-03T13:06:25Z</dcterms:created>
  <dcterms:modified xsi:type="dcterms:W3CDTF">2015-11-18T18:19:16Z</dcterms:modified>
  <cp:category/>
  <cp:version/>
  <cp:contentType/>
  <cp:contentStatus/>
</cp:coreProperties>
</file>