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8" yWindow="12" windowWidth="16656" windowHeight="9408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<sst xmlns="http://schemas.openxmlformats.org/spreadsheetml/2006/main" count="111" uniqueCount="38">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</sst>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164" fontId="7" fillId="34" borderId="25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N16" sqref="N1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">
      <c r="A5" s="77"/>
      <c r="B5" s="78"/>
      <c r="C5" s="78"/>
      <c r="D5" s="78"/>
      <c r="E5" s="78"/>
      <c r="F5" s="78"/>
      <c r="G5" s="78"/>
      <c r="H5" s="78"/>
      <c r="I5" s="78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43234</v>
      </c>
      <c r="I8" s="76"/>
    </row>
    <row r="9" spans="1:9" ht="20.25" customHeight="1">
      <c r="A9" s="12" t="s">
        <v>20</v>
      </c>
      <c r="G9" s="11" t="s">
        <v>30</v>
      </c>
      <c r="H9" s="76">
        <v>43231</v>
      </c>
      <c r="I9" s="76"/>
    </row>
    <row r="10" ht="18" thickBot="1">
      <c r="A10" s="31" t="s">
        <v>21</v>
      </c>
    </row>
    <row r="11" spans="1:10" ht="18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315477.045</v>
      </c>
      <c r="D15" s="37"/>
      <c r="E15" s="36">
        <v>0</v>
      </c>
      <c r="F15" s="37"/>
      <c r="G15" s="36">
        <v>0</v>
      </c>
      <c r="H15" s="37"/>
      <c r="I15" s="36">
        <f>SUM(C15)+E15-G15</f>
        <v>315477.045</v>
      </c>
      <c r="J15" s="30"/>
    </row>
    <row r="16" spans="1:10" ht="19.5" customHeight="1">
      <c r="A16" s="38" t="s">
        <v>7</v>
      </c>
      <c r="B16" s="39"/>
      <c r="C16" s="40">
        <f>SUM(C14:C15)</f>
        <v>315798.555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315798.555</v>
      </c>
      <c r="J16" s="47"/>
    </row>
    <row r="17" spans="1:10" ht="18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10705.95</v>
      </c>
      <c r="D19" s="37"/>
      <c r="E19" s="36">
        <v>0</v>
      </c>
      <c r="F19" s="37"/>
      <c r="G19" s="36">
        <v>0</v>
      </c>
      <c r="H19" s="37"/>
      <c r="I19" s="36">
        <f>SUM(C19)+E19-G19</f>
        <v>10705.95</v>
      </c>
      <c r="J19" s="30"/>
    </row>
    <row r="20" spans="1:10" ht="19.5" customHeight="1">
      <c r="A20" s="33" t="s">
        <v>6</v>
      </c>
      <c r="B20" s="35"/>
      <c r="C20" s="36">
        <v>868.05</v>
      </c>
      <c r="D20" s="37"/>
      <c r="E20" s="36">
        <v>0</v>
      </c>
      <c r="F20" s="37"/>
      <c r="G20" s="36">
        <v>0</v>
      </c>
      <c r="H20" s="37"/>
      <c r="I20" s="36">
        <f>SUM(C20)+E20-G20</f>
        <v>868.05</v>
      </c>
      <c r="J20" s="30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1543.047</v>
      </c>
      <c r="D24" s="37"/>
      <c r="E24" s="36">
        <v>0</v>
      </c>
      <c r="F24" s="37"/>
      <c r="G24" s="36">
        <v>0</v>
      </c>
      <c r="H24" s="37"/>
      <c r="I24" s="36">
        <f>SUM(C24)+E24-G24</f>
        <v>1543.047</v>
      </c>
      <c r="J24" s="30"/>
    </row>
    <row r="25" spans="1:10" ht="19.5" customHeight="1">
      <c r="A25" s="33" t="s">
        <v>27</v>
      </c>
      <c r="B25" s="44"/>
      <c r="C25" s="36">
        <v>92711.917</v>
      </c>
      <c r="D25" s="37"/>
      <c r="E25" s="36">
        <v>0</v>
      </c>
      <c r="F25" s="37"/>
      <c r="G25" s="36">
        <v>0</v>
      </c>
      <c r="H25" s="37"/>
      <c r="I25" s="36">
        <f>SUM(C25)+E25-G25</f>
        <v>92711.917</v>
      </c>
      <c r="J25" s="30"/>
    </row>
    <row r="26" spans="1:10" ht="19.5" customHeight="1">
      <c r="A26" s="38" t="s">
        <v>28</v>
      </c>
      <c r="B26" s="39"/>
      <c r="C26" s="40">
        <f>SUM(C24:C25)</f>
        <v>94254.964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94254.964</v>
      </c>
      <c r="J26" s="47"/>
    </row>
    <row r="27" spans="1:10" ht="18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30"/>
    </row>
    <row r="30" spans="1:10" ht="19.5" customHeight="1">
      <c r="A30" s="33" t="s">
        <v>6</v>
      </c>
      <c r="B30" s="35"/>
      <c r="C30" s="36">
        <v>5928802.477</v>
      </c>
      <c r="D30" s="37"/>
      <c r="E30" s="36">
        <v>0</v>
      </c>
      <c r="F30" s="37"/>
      <c r="G30" s="36">
        <v>0</v>
      </c>
      <c r="H30" s="37"/>
      <c r="I30" s="36">
        <f>SUM(C30)+E30-G30</f>
        <v>5928802.477</v>
      </c>
      <c r="J30" s="30"/>
    </row>
    <row r="31" spans="1:10" ht="19.5" customHeight="1">
      <c r="A31" s="38" t="s">
        <v>7</v>
      </c>
      <c r="B31" s="39"/>
      <c r="C31" s="40">
        <f>SUM(C29:C30)</f>
        <v>5929445.477</v>
      </c>
      <c r="D31" s="41"/>
      <c r="E31" s="40">
        <f>SUM(E29:E30)</f>
        <v>0</v>
      </c>
      <c r="F31" s="41"/>
      <c r="G31" s="40">
        <f>SUM(G29:G30)</f>
        <v>0</v>
      </c>
      <c r="H31" s="41"/>
      <c r="I31" s="73">
        <f>SUM(I29:I30)</f>
        <v>5929445.477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18.75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143421.6</v>
      </c>
      <c r="D35" s="37"/>
      <c r="E35" s="36">
        <v>0</v>
      </c>
      <c r="F35" s="37"/>
      <c r="G35" s="36">
        <v>0</v>
      </c>
      <c r="H35" s="37"/>
      <c r="I35" s="36">
        <f>SUM(C35,E35,-G35)</f>
        <v>143421.6</v>
      </c>
      <c r="J35" s="30"/>
    </row>
    <row r="36" spans="1:10" ht="19.5" customHeight="1">
      <c r="A36" s="38" t="s">
        <v>28</v>
      </c>
      <c r="B36" s="39"/>
      <c r="C36" s="40">
        <f>SUM(C34:C35)</f>
        <v>143839.55000000002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143839.55000000002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2180445.389</v>
      </c>
      <c r="D40" s="37"/>
      <c r="E40" s="36">
        <v>0</v>
      </c>
      <c r="F40" s="37"/>
      <c r="G40" s="36">
        <v>0</v>
      </c>
      <c r="H40" s="37"/>
      <c r="I40" s="36">
        <f>SUM(C40,E40,-G40)</f>
        <v>2180445.389</v>
      </c>
      <c r="J40" s="30"/>
    </row>
    <row r="41" spans="1:10" ht="19.5" customHeight="1">
      <c r="A41" s="38" t="s">
        <v>28</v>
      </c>
      <c r="B41" s="39"/>
      <c r="C41" s="40">
        <f>SUM(C39:C40)</f>
        <v>2180445.389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2180445.389</v>
      </c>
      <c r="J41" s="47"/>
    </row>
    <row r="42" spans="1:10" ht="18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30"/>
    </row>
    <row r="45" spans="1:10" ht="19.5" customHeight="1">
      <c r="A45" s="33" t="s">
        <v>6</v>
      </c>
      <c r="B45" s="35"/>
      <c r="C45" s="36">
        <v>6628.265</v>
      </c>
      <c r="D45" s="37"/>
      <c r="E45" s="36">
        <v>0</v>
      </c>
      <c r="F45" s="37"/>
      <c r="G45" s="36">
        <v>0</v>
      </c>
      <c r="H45" s="37"/>
      <c r="I45" s="36">
        <f>SUM(C45)+E45-G45</f>
        <v>6628.265</v>
      </c>
      <c r="J45" s="30"/>
    </row>
    <row r="46" spans="1:10" ht="19.5" customHeight="1">
      <c r="A46" s="38" t="s">
        <v>7</v>
      </c>
      <c r="B46" s="39"/>
      <c r="C46" s="40">
        <f>SUM(C44:C45)</f>
        <v>6981.915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6981.915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380396.514</v>
      </c>
      <c r="D54" s="37"/>
      <c r="E54" s="36">
        <v>0</v>
      </c>
      <c r="F54" s="37"/>
      <c r="G54" s="36">
        <v>0</v>
      </c>
      <c r="H54" s="37"/>
      <c r="I54" s="36">
        <f>SUM(C54)+E54-G54</f>
        <v>380396.514</v>
      </c>
      <c r="J54" s="30"/>
    </row>
    <row r="55" spans="1:10" ht="19.5" thickBot="1">
      <c r="A55" s="69" t="s">
        <v>7</v>
      </c>
      <c r="B55" s="70"/>
      <c r="C55" s="71">
        <f>SUM(C53:C54)</f>
        <v>380687.315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380687.315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14275.908000000001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14275.908000000001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9054011.64</v>
      </c>
      <c r="D57" s="20"/>
      <c r="E57" s="19">
        <f>SUM(E15,E20,E25,E30,E35,E40,E45,E50,E54)</f>
        <v>0</v>
      </c>
      <c r="F57" s="20"/>
      <c r="G57" s="19">
        <f>SUM(G15,G20,G25,G30,G35,G40,G45,G50,G54)</f>
        <v>0</v>
      </c>
      <c r="H57" s="20"/>
      <c r="I57" s="19">
        <f>SUM(I15,I20,I25,I30,I35,I40,I45,I50,I54)</f>
        <v>9054011.64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9068287.547999999</v>
      </c>
      <c r="D58" s="28"/>
      <c r="E58" s="29">
        <f>SUM(E16,E21,E26,E31,E36,E41,E46,E51,E55)</f>
        <v>0</v>
      </c>
      <c r="F58" s="28"/>
      <c r="G58" s="29">
        <f>SUM(G16,G21,G26,G31,G36,G41,G46,G55)</f>
        <v>0</v>
      </c>
      <c r="H58" s="28"/>
      <c r="I58" s="29">
        <f>SUM(I16,I21,I26,I31,I36,I41,I46,I51,I55)</f>
        <v>9068287.547999999</v>
      </c>
      <c r="J58" s="30"/>
    </row>
    <row r="59" spans="1:9" ht="18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8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8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8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8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60"/>
  <sheetViews>
    <sheetView zoomScale="70" zoomScaleNormal="70" zoomScalePageLayoutView="0" workbookViewId="0" topLeftCell="A1">
      <selection activeCell="M30" sqref="K30:M34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">
      <c r="H2" s="59"/>
    </row>
    <row r="5" spans="1:14" ht="18">
      <c r="A5" s="77"/>
      <c r="B5" s="78"/>
      <c r="C5" s="78"/>
      <c r="D5" s="78"/>
      <c r="E5" s="78"/>
      <c r="F5" s="78"/>
      <c r="G5" s="78"/>
      <c r="H5" s="78"/>
      <c r="I5" s="78"/>
      <c r="N5" s="49"/>
    </row>
    <row r="6" ht="18">
      <c r="A6" s="3"/>
    </row>
    <row r="7" spans="1:9" ht="21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43234</v>
      </c>
      <c r="I8" s="76"/>
    </row>
    <row r="9" spans="1:9" ht="20.25" customHeight="1">
      <c r="A9" s="12" t="s">
        <v>33</v>
      </c>
      <c r="G9" s="11" t="s">
        <v>30</v>
      </c>
      <c r="H9" s="76">
        <v>43231</v>
      </c>
      <c r="I9" s="76"/>
    </row>
    <row r="10" ht="18" thickBot="1">
      <c r="A10" s="2" t="s">
        <v>21</v>
      </c>
    </row>
    <row r="11" spans="1:12" ht="18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L11" s="49"/>
    </row>
    <row r="12" spans="1:10" ht="18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6968.69</v>
      </c>
      <c r="D14" s="37"/>
      <c r="E14" s="36">
        <v>0</v>
      </c>
      <c r="F14" s="37"/>
      <c r="G14" s="36">
        <v>0</v>
      </c>
      <c r="H14" s="37"/>
      <c r="I14" s="36">
        <f>SUM(C14)+E14-G14</f>
        <v>6968.69</v>
      </c>
      <c r="J14" s="30"/>
    </row>
    <row r="15" spans="1:10" ht="19.5" customHeight="1">
      <c r="A15" s="33" t="s">
        <v>6</v>
      </c>
      <c r="B15" s="35"/>
      <c r="C15" s="36">
        <v>37286473.69</v>
      </c>
      <c r="D15" s="37"/>
      <c r="E15" s="36">
        <v>0</v>
      </c>
      <c r="F15" s="37"/>
      <c r="G15" s="36">
        <v>0</v>
      </c>
      <c r="H15" s="37"/>
      <c r="I15" s="36">
        <f>SUM(C15)+E15-G15</f>
        <v>37286473.69</v>
      </c>
      <c r="J15" s="30"/>
    </row>
    <row r="16" spans="1:10" ht="19.5" customHeight="1">
      <c r="A16" s="38" t="s">
        <v>7</v>
      </c>
      <c r="B16" s="39"/>
      <c r="C16" s="40">
        <f>SUM(C14:C15)</f>
        <v>37293442.379999995</v>
      </c>
      <c r="D16" s="41"/>
      <c r="E16" s="40">
        <f>SUM(E14:E15)</f>
        <v>0</v>
      </c>
      <c r="F16" s="37"/>
      <c r="G16" s="40">
        <f>SUM(G14:G15)</f>
        <v>0</v>
      </c>
      <c r="H16" s="41"/>
      <c r="I16" s="40">
        <f>SUM(C16)+E16-G16</f>
        <v>37293442.379999995</v>
      </c>
      <c r="J16" s="47"/>
    </row>
    <row r="17" spans="1:10" ht="18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517109.678</v>
      </c>
      <c r="D19" s="37"/>
      <c r="E19" s="36">
        <v>0</v>
      </c>
      <c r="F19" s="37"/>
      <c r="G19" s="36">
        <v>0</v>
      </c>
      <c r="H19" s="37"/>
      <c r="I19" s="36">
        <f>SUM(C19)+E19-G19</f>
        <v>517109.678</v>
      </c>
      <c r="J19" s="30"/>
    </row>
    <row r="20" spans="1:10" ht="19.5" customHeight="1">
      <c r="A20" s="33" t="s">
        <v>6</v>
      </c>
      <c r="B20" s="35"/>
      <c r="C20" s="36">
        <v>25641117.138</v>
      </c>
      <c r="D20" s="37"/>
      <c r="E20" s="36">
        <v>0</v>
      </c>
      <c r="F20" s="37"/>
      <c r="G20" s="36">
        <v>0</v>
      </c>
      <c r="H20" s="53"/>
      <c r="I20" s="36">
        <f>SUM(C20)+E20-G20</f>
        <v>25641117.138</v>
      </c>
      <c r="J20" s="30"/>
    </row>
    <row r="21" spans="1:10" ht="19.5" customHeight="1">
      <c r="A21" s="38" t="s">
        <v>7</v>
      </c>
      <c r="B21" s="39"/>
      <c r="C21" s="40">
        <f>SUM(C19:C20)</f>
        <v>26158226.816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26158226.816</v>
      </c>
      <c r="J21" s="47"/>
    </row>
    <row r="22" spans="1:10" ht="18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30"/>
    </row>
    <row r="25" spans="1:10" ht="19.5" customHeight="1">
      <c r="A25" s="33" t="s">
        <v>6</v>
      </c>
      <c r="B25" s="35"/>
      <c r="C25" s="36">
        <v>28633974.36</v>
      </c>
      <c r="D25" s="37"/>
      <c r="E25" s="36">
        <v>0</v>
      </c>
      <c r="F25" s="37"/>
      <c r="G25" s="36">
        <v>0</v>
      </c>
      <c r="H25" s="37"/>
      <c r="I25" s="36">
        <f>SUM(C25)+E25-G25</f>
        <v>28633974.36</v>
      </c>
      <c r="J25" s="30"/>
    </row>
    <row r="26" spans="1:10" ht="19.5" customHeight="1">
      <c r="A26" s="38" t="s">
        <v>7</v>
      </c>
      <c r="B26" s="39"/>
      <c r="C26" s="40">
        <f>SUM(C24:C25)</f>
        <v>28997813.419999998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28997813.419999998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30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78344.935</v>
      </c>
      <c r="D34" s="37"/>
      <c r="E34" s="36">
        <v>0</v>
      </c>
      <c r="F34" s="37"/>
      <c r="G34" s="36">
        <v>0</v>
      </c>
      <c r="H34" s="37"/>
      <c r="I34" s="36">
        <f>SUM(C34)+E34-G34</f>
        <v>78344.935</v>
      </c>
      <c r="J34" s="30"/>
    </row>
    <row r="35" spans="1:10" ht="19.5" customHeight="1">
      <c r="A35" s="33" t="s">
        <v>6</v>
      </c>
      <c r="B35" s="35"/>
      <c r="C35" s="36">
        <v>15313558.956</v>
      </c>
      <c r="D35" s="37"/>
      <c r="E35" s="36">
        <v>0</v>
      </c>
      <c r="F35" s="37"/>
      <c r="G35" s="36">
        <v>15010.58</v>
      </c>
      <c r="H35" s="37"/>
      <c r="I35" s="36">
        <f>SUM(C35)+E35-G35</f>
        <v>15298548.376</v>
      </c>
      <c r="J35" s="30"/>
    </row>
    <row r="36" spans="1:10" ht="19.5" customHeight="1">
      <c r="A36" s="38" t="s">
        <v>7</v>
      </c>
      <c r="B36" s="39"/>
      <c r="C36" s="40">
        <f>SUM(C34:C35)</f>
        <v>15391903.891</v>
      </c>
      <c r="D36" s="41"/>
      <c r="E36" s="40">
        <f>SUM(E34:E35)</f>
        <v>0</v>
      </c>
      <c r="F36" s="41"/>
      <c r="G36" s="40">
        <f>SUM(G34:G35)</f>
        <v>15010.58</v>
      </c>
      <c r="H36" s="41"/>
      <c r="I36" s="40">
        <f>SUM(I34:I35)</f>
        <v>15376893.311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139122952.782</v>
      </c>
      <c r="D40" s="37"/>
      <c r="E40" s="36">
        <v>0</v>
      </c>
      <c r="F40" s="37"/>
      <c r="G40" s="36">
        <v>0</v>
      </c>
      <c r="H40" s="37"/>
      <c r="I40" s="36">
        <f>SUM(C40,E40,-G40)</f>
        <v>139122952.782</v>
      </c>
      <c r="J40" s="30"/>
    </row>
    <row r="41" spans="1:10" ht="19.5" customHeight="1">
      <c r="A41" s="38" t="s">
        <v>28</v>
      </c>
      <c r="B41" s="39"/>
      <c r="C41" s="40">
        <f>SUM(C39:C40)</f>
        <v>139122952.782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139122952.782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401305.75</v>
      </c>
      <c r="D45" s="37"/>
      <c r="E45" s="36">
        <v>0</v>
      </c>
      <c r="F45" s="37"/>
      <c r="G45" s="36">
        <v>0</v>
      </c>
      <c r="H45" s="37"/>
      <c r="I45" s="36">
        <f>SUM(C45,E45,-G45)</f>
        <v>401305.75</v>
      </c>
      <c r="J45" s="47"/>
    </row>
    <row r="46" spans="1:10" ht="19.5" customHeight="1">
      <c r="A46" s="38" t="s">
        <v>7</v>
      </c>
      <c r="B46" s="44"/>
      <c r="C46" s="36">
        <f>SUM(C44:C45)</f>
        <v>401305.75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401305.75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30"/>
    </row>
    <row r="50" spans="1:10" ht="19.5" customHeight="1">
      <c r="A50" s="33" t="s">
        <v>6</v>
      </c>
      <c r="B50" s="35"/>
      <c r="C50" s="36">
        <v>18204813.464</v>
      </c>
      <c r="D50" s="37"/>
      <c r="E50" s="36">
        <v>0</v>
      </c>
      <c r="F50" s="37"/>
      <c r="G50" s="36">
        <v>0</v>
      </c>
      <c r="H50" s="53"/>
      <c r="I50" s="36">
        <f>SUM(C50)+E50-G50</f>
        <v>18204813.464</v>
      </c>
      <c r="J50" s="30"/>
    </row>
    <row r="51" spans="1:10" ht="19.5" thickBot="1">
      <c r="A51" s="38" t="s">
        <v>7</v>
      </c>
      <c r="B51" s="39"/>
      <c r="C51" s="40">
        <f>SUM(C49:C50)</f>
        <v>18204813.464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18204813.464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982566.8830000001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982566.8830000001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264871316.12299997</v>
      </c>
      <c r="D53" s="20"/>
      <c r="E53" s="19">
        <f>SUM(E15,E20,E25,E30,E35,E40,E45,E50)</f>
        <v>0</v>
      </c>
      <c r="F53" s="20"/>
      <c r="G53" s="19">
        <f>SUM(G15,G20,G25,G30,G35,G40,G45,G50)</f>
        <v>15010.58</v>
      </c>
      <c r="H53" s="20"/>
      <c r="I53" s="19">
        <f>SUM(I15,I20,I25,I30,I35,I40,I45,I50)</f>
        <v>264856305.54299998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265853883.00599998</v>
      </c>
      <c r="D54" s="28"/>
      <c r="E54" s="27">
        <f>SUM(E16,E21,E26,E31,E36,E41,E46,E51)</f>
        <v>0</v>
      </c>
      <c r="F54" s="28"/>
      <c r="G54" s="27">
        <f>SUM(G16,G21,G26,G31,G36,G41,G46,G51)</f>
        <v>15010.58</v>
      </c>
      <c r="H54" s="28"/>
      <c r="I54" s="27">
        <f>SUM(I16,I21,I26,I31,I36,I41,I46,I51)</f>
        <v>265838872.426</v>
      </c>
      <c r="J54" s="30"/>
    </row>
    <row r="55" spans="6:7" ht="18">
      <c r="F55" s="59"/>
      <c r="G55" s="59"/>
    </row>
    <row r="56" spans="1:9" ht="18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8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8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8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8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Nicholas Maggi</cp:lastModifiedBy>
  <cp:lastPrinted>2016-01-04T17:42:02Z</cp:lastPrinted>
  <dcterms:created xsi:type="dcterms:W3CDTF">2014-07-03T13:06:25Z</dcterms:created>
  <dcterms:modified xsi:type="dcterms:W3CDTF">2018-05-14T17:05:31Z</dcterms:modified>
  <cp:category/>
  <cp:version/>
  <cp:contentType/>
  <cp:contentStatus/>
</cp:coreProperties>
</file>