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<sst xmlns="http://schemas.openxmlformats.org/spreadsheetml/2006/main" count="111" uniqueCount="38">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</sst>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E21" sqref="E2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43231</v>
      </c>
      <c r="I8" s="76"/>
    </row>
    <row r="9" spans="1:9" ht="20.25" customHeight="1">
      <c r="A9" s="12" t="s">
        <v>20</v>
      </c>
      <c r="G9" s="11" t="s">
        <v>30</v>
      </c>
      <c r="H9" s="76">
        <v>43230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315477.045</v>
      </c>
      <c r="D15" s="37"/>
      <c r="E15" s="36">
        <v>0</v>
      </c>
      <c r="F15" s="37"/>
      <c r="G15" s="36">
        <v>0</v>
      </c>
      <c r="H15" s="37"/>
      <c r="I15" s="36">
        <f>SUM(C15)+E15-G15</f>
        <v>315477.045</v>
      </c>
      <c r="J15" s="30"/>
    </row>
    <row r="16" spans="1:10" ht="19.5" customHeight="1">
      <c r="A16" s="38" t="s">
        <v>7</v>
      </c>
      <c r="B16" s="39"/>
      <c r="C16" s="40">
        <f>SUM(C14:C15)</f>
        <v>315798.555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315798.555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868.05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868.05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868.05</v>
      </c>
      <c r="F21" s="41"/>
      <c r="G21" s="40">
        <f>SUM(G19:G20)</f>
        <v>868.05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92711.917</v>
      </c>
      <c r="D25" s="37"/>
      <c r="E25" s="36">
        <v>0</v>
      </c>
      <c r="F25" s="37"/>
      <c r="G25" s="36">
        <v>0</v>
      </c>
      <c r="H25" s="37"/>
      <c r="I25" s="36">
        <f>SUM(C25)+E25-G25</f>
        <v>92711.917</v>
      </c>
      <c r="J25" s="30"/>
    </row>
    <row r="26" spans="1:10" ht="19.5" customHeight="1">
      <c r="A26" s="38" t="s">
        <v>28</v>
      </c>
      <c r="B26" s="39"/>
      <c r="C26" s="40">
        <f>SUM(C24:C25)</f>
        <v>94254.964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94254.964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5928802.477</v>
      </c>
      <c r="D30" s="37"/>
      <c r="E30" s="36">
        <v>0</v>
      </c>
      <c r="F30" s="37"/>
      <c r="G30" s="36">
        <v>0</v>
      </c>
      <c r="H30" s="37"/>
      <c r="I30" s="36">
        <f>SUM(C30)+E30-G30</f>
        <v>5928802.477</v>
      </c>
      <c r="J30" s="30"/>
    </row>
    <row r="31" spans="1:10" ht="19.5" customHeight="1">
      <c r="A31" s="38" t="s">
        <v>7</v>
      </c>
      <c r="B31" s="39"/>
      <c r="C31" s="40">
        <f>SUM(C29:C30)</f>
        <v>5929445.477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5929445.477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2180445.389</v>
      </c>
      <c r="D40" s="37"/>
      <c r="E40" s="36">
        <v>0</v>
      </c>
      <c r="F40" s="37"/>
      <c r="G40" s="36">
        <v>0</v>
      </c>
      <c r="H40" s="37"/>
      <c r="I40" s="36">
        <f>SUM(C40,E40,-G40)</f>
        <v>2180445.389</v>
      </c>
      <c r="J40" s="30"/>
    </row>
    <row r="41" spans="1:10" ht="19.5" customHeight="1">
      <c r="A41" s="38" t="s">
        <v>28</v>
      </c>
      <c r="B41" s="39"/>
      <c r="C41" s="40">
        <f>SUM(C39:C40)</f>
        <v>2180445.389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2180445.389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380396.514</v>
      </c>
      <c r="D54" s="37"/>
      <c r="E54" s="36">
        <v>0</v>
      </c>
      <c r="F54" s="37"/>
      <c r="G54" s="36">
        <v>0</v>
      </c>
      <c r="H54" s="37"/>
      <c r="I54" s="36">
        <f>SUM(C54)+E54-G54</f>
        <v>380396.514</v>
      </c>
      <c r="J54" s="30"/>
    </row>
    <row r="55" spans="1:10" ht="19.5" thickBot="1">
      <c r="A55" s="69" t="s">
        <v>7</v>
      </c>
      <c r="B55" s="70"/>
      <c r="C55" s="71">
        <f>SUM(C53:C54)</f>
        <v>380687.315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380687.315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15143.958</v>
      </c>
      <c r="D56" s="20"/>
      <c r="E56" s="19">
        <f>SUM(E14,E19,E24,E29,E34,E39,E44,E49,E53)</f>
        <v>0</v>
      </c>
      <c r="F56" s="20"/>
      <c r="G56" s="19">
        <f>SUM(G14,G19,G24,G29,G34,G39,G44,G49,G53)</f>
        <v>868.05</v>
      </c>
      <c r="H56" s="20"/>
      <c r="I56" s="19">
        <f>SUM(I14,I19,I24,I29,I34,I39,I44,I49,I53)</f>
        <v>14275.908000000001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9053143.59</v>
      </c>
      <c r="D57" s="20"/>
      <c r="E57" s="19">
        <f>SUM(E15,E20,E25,E30,E35,E40,E45,E50,E54)</f>
        <v>868.05</v>
      </c>
      <c r="F57" s="20"/>
      <c r="G57" s="19">
        <f>SUM(G15,G20,G25,G30,G35,G40,G45,G50,G54)</f>
        <v>0</v>
      </c>
      <c r="H57" s="20"/>
      <c r="I57" s="19">
        <f>SUM(I15,I20,I25,I30,I35,I40,I45,I50,I54)</f>
        <v>9054011.64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9068287.547999999</v>
      </c>
      <c r="D58" s="28"/>
      <c r="E58" s="29">
        <f>SUM(E16,E21,E26,E31,E36,E41,E46,E51,E55)</f>
        <v>868.05</v>
      </c>
      <c r="F58" s="28"/>
      <c r="G58" s="29">
        <f>SUM(G16,G21,G26,G31,G36,G41,G46,G55)</f>
        <v>868.05</v>
      </c>
      <c r="H58" s="28"/>
      <c r="I58" s="29">
        <f>SUM(I16,I21,I26,I31,I36,I41,I46,I51,I55)</f>
        <v>9068287.547999999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7">
      <selection activeCell="F19" sqref="F19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43231</v>
      </c>
      <c r="I8" s="76"/>
    </row>
    <row r="9" spans="1:9" ht="20.25" customHeight="1">
      <c r="A9" s="12" t="s">
        <v>33</v>
      </c>
      <c r="G9" s="11" t="s">
        <v>30</v>
      </c>
      <c r="H9" s="76">
        <v>43230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37319184.72</v>
      </c>
      <c r="D15" s="37"/>
      <c r="E15" s="36">
        <v>0</v>
      </c>
      <c r="F15" s="37"/>
      <c r="G15" s="36">
        <v>32711.03</v>
      </c>
      <c r="H15" s="37"/>
      <c r="I15" s="36">
        <f>SUM(C15)+E15-G15</f>
        <v>37286473.69</v>
      </c>
      <c r="J15" s="30"/>
    </row>
    <row r="16" spans="1:10" ht="19.5" customHeight="1">
      <c r="A16" s="38" t="s">
        <v>7</v>
      </c>
      <c r="B16" s="39"/>
      <c r="C16" s="40">
        <f>SUM(C14:C15)</f>
        <v>37326153.41</v>
      </c>
      <c r="D16" s="41"/>
      <c r="E16" s="40">
        <f>SUM(E14:E15)</f>
        <v>0</v>
      </c>
      <c r="F16" s="37"/>
      <c r="G16" s="40">
        <f>SUM(G14:G15)</f>
        <v>32711.03</v>
      </c>
      <c r="H16" s="41"/>
      <c r="I16" s="40">
        <f>SUM(C16)+E16-G16</f>
        <v>37293442.379999995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25641117.138</v>
      </c>
      <c r="D20" s="37"/>
      <c r="E20" s="36">
        <v>0</v>
      </c>
      <c r="F20" s="37"/>
      <c r="G20" s="36">
        <v>0</v>
      </c>
      <c r="H20" s="53"/>
      <c r="I20" s="36">
        <f>SUM(C20)+E20-G20</f>
        <v>25641117.138</v>
      </c>
      <c r="J20" s="30"/>
    </row>
    <row r="21" spans="1:10" ht="19.5" customHeight="1">
      <c r="A21" s="38" t="s">
        <v>7</v>
      </c>
      <c r="B21" s="39"/>
      <c r="C21" s="40">
        <f>SUM(C19:C20)</f>
        <v>26158226.816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26158226.816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0</v>
      </c>
      <c r="H25" s="37"/>
      <c r="I25" s="36">
        <f>SUM(C25)+E25-G25</f>
        <v>28633974.36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28997813.419999998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2008.7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15311550.256</v>
      </c>
      <c r="D35" s="37"/>
      <c r="E35" s="36">
        <v>2008.7</v>
      </c>
      <c r="F35" s="37"/>
      <c r="G35" s="36">
        <v>0</v>
      </c>
      <c r="H35" s="37"/>
      <c r="I35" s="36">
        <f>SUM(C35)+E35-G35</f>
        <v>15313558.955999998</v>
      </c>
      <c r="J35" s="30"/>
    </row>
    <row r="36" spans="1:10" ht="19.5" customHeight="1">
      <c r="A36" s="38" t="s">
        <v>7</v>
      </c>
      <c r="B36" s="39"/>
      <c r="C36" s="40">
        <f>SUM(C34:C35)</f>
        <v>15391903.890999999</v>
      </c>
      <c r="D36" s="41"/>
      <c r="E36" s="40">
        <f>SUM(E34:E35)</f>
        <v>2008.7</v>
      </c>
      <c r="F36" s="41"/>
      <c r="G36" s="40">
        <f>SUM(G34:G35)</f>
        <v>2008.7</v>
      </c>
      <c r="H36" s="41"/>
      <c r="I36" s="40">
        <f>SUM(I34:I35)</f>
        <v>15391903.890999999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139122952.782</v>
      </c>
      <c r="D40" s="37"/>
      <c r="E40" s="36">
        <v>0</v>
      </c>
      <c r="F40" s="37"/>
      <c r="G40" s="36">
        <v>0</v>
      </c>
      <c r="H40" s="37"/>
      <c r="I40" s="36">
        <f>SUM(C40,E40,-G40)</f>
        <v>139122952.782</v>
      </c>
      <c r="J40" s="30"/>
    </row>
    <row r="41" spans="1:10" ht="19.5" customHeight="1">
      <c r="A41" s="38" t="s">
        <v>28</v>
      </c>
      <c r="B41" s="39"/>
      <c r="C41" s="40">
        <f>SUM(C39:C40)</f>
        <v>139122952.782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139122952.782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18285193.584</v>
      </c>
      <c r="D50" s="37"/>
      <c r="E50" s="36">
        <v>0</v>
      </c>
      <c r="F50" s="37"/>
      <c r="G50" s="36">
        <v>80380.12</v>
      </c>
      <c r="H50" s="53"/>
      <c r="I50" s="36">
        <f>SUM(C50)+E50-G50</f>
        <v>18204813.463999998</v>
      </c>
      <c r="J50" s="30"/>
    </row>
    <row r="51" spans="1:10" ht="19.5" thickBot="1">
      <c r="A51" s="38" t="s">
        <v>7</v>
      </c>
      <c r="B51" s="39"/>
      <c r="C51" s="40">
        <f>SUM(C49:C50)</f>
        <v>18285193.584</v>
      </c>
      <c r="D51" s="41"/>
      <c r="E51" s="40">
        <f>SUM(E49:E50)</f>
        <v>0</v>
      </c>
      <c r="F51" s="37"/>
      <c r="G51" s="40">
        <f>SUM(G49:G50)</f>
        <v>80380.12</v>
      </c>
      <c r="H51" s="41"/>
      <c r="I51" s="40">
        <f>SUM(I49:I50)</f>
        <v>18204813.463999998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984575.5830000001</v>
      </c>
      <c r="D52" s="24"/>
      <c r="E52" s="23">
        <f>SUM(E14,E19,E24,E29,E34,E39,E44,E49)</f>
        <v>0</v>
      </c>
      <c r="F52" s="24"/>
      <c r="G52" s="23">
        <f>SUM(G14,G19,G24,G29,G34,G39,G44,G49)</f>
        <v>2008.7</v>
      </c>
      <c r="H52" s="24"/>
      <c r="I52" s="23">
        <f>SUM(I14,I19,I24,I29,I34,I39,I44,I49)</f>
        <v>982566.8830000001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264982398.57299998</v>
      </c>
      <c r="D53" s="20"/>
      <c r="E53" s="19">
        <f>SUM(E15,E20,E25,E30,E35,E40,E45,E50)</f>
        <v>2008.7</v>
      </c>
      <c r="F53" s="20"/>
      <c r="G53" s="19">
        <f>SUM(G15,G20,G25,G30,G35,G40,G45,G50)</f>
        <v>113091.15</v>
      </c>
      <c r="H53" s="20"/>
      <c r="I53" s="19">
        <f>SUM(I15,I20,I25,I30,I35,I40,I45,I50)</f>
        <v>264871316.12299997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265966974.15600002</v>
      </c>
      <c r="D54" s="28"/>
      <c r="E54" s="27">
        <f>SUM(E16,E21,E26,E31,E36,E41,E46,E51)</f>
        <v>2008.7</v>
      </c>
      <c r="F54" s="28"/>
      <c r="G54" s="27">
        <f>SUM(G16,G21,G26,G31,G36,G41,G46,G51)</f>
        <v>115099.84999999999</v>
      </c>
      <c r="H54" s="28"/>
      <c r="I54" s="27">
        <f>SUM(I16,I21,I26,I31,I36,I41,I46,I51)</f>
        <v>265853883.00599998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2018-05-11T18:47:22Z</dcterms:modified>
  <cp:category/>
  <cp:version/>
  <cp:contentType/>
  <cp:contentStatus/>
</cp:coreProperties>
</file>