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<sst xmlns="http://schemas.openxmlformats.org/spreadsheetml/2006/main" count="111" uniqueCount="38">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</sst>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6">
      <selection activeCell="N22" sqref="N21:N22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7"/>
      <c r="B5" s="78"/>
      <c r="C5" s="78"/>
      <c r="D5" s="78"/>
      <c r="E5" s="78"/>
      <c r="F5" s="78"/>
      <c r="G5" s="78"/>
      <c r="H5" s="78"/>
      <c r="I5" s="78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43221</v>
      </c>
      <c r="I8" s="76"/>
    </row>
    <row r="9" spans="1:9" ht="20.25" customHeight="1">
      <c r="A9" s="12" t="s">
        <v>20</v>
      </c>
      <c r="G9" s="11" t="s">
        <v>30</v>
      </c>
      <c r="H9" s="76">
        <v>43220</v>
      </c>
      <c r="I9" s="76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337213.008</v>
      </c>
      <c r="D15" s="37"/>
      <c r="E15" s="36">
        <v>0</v>
      </c>
      <c r="F15" s="37"/>
      <c r="G15" s="36">
        <v>0</v>
      </c>
      <c r="H15" s="37"/>
      <c r="I15" s="36">
        <f>SUM(C15)+E15-G15</f>
        <v>337213.008</v>
      </c>
      <c r="J15" s="30"/>
    </row>
    <row r="16" spans="1:10" ht="19.5" customHeight="1">
      <c r="A16" s="38" t="s">
        <v>7</v>
      </c>
      <c r="B16" s="39"/>
      <c r="C16" s="40">
        <f>SUM(C14:C15)</f>
        <v>337534.518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337534.518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1543.047</v>
      </c>
      <c r="D24" s="37"/>
      <c r="E24" s="36">
        <v>0</v>
      </c>
      <c r="F24" s="37"/>
      <c r="G24" s="36">
        <v>0</v>
      </c>
      <c r="H24" s="37"/>
      <c r="I24" s="36">
        <f>SUM(C24)+E24-G24</f>
        <v>1543.047</v>
      </c>
      <c r="J24" s="30"/>
    </row>
    <row r="25" spans="1:10" ht="19.5" customHeight="1">
      <c r="A25" s="33" t="s">
        <v>27</v>
      </c>
      <c r="B25" s="44"/>
      <c r="C25" s="36">
        <v>96869.069</v>
      </c>
      <c r="D25" s="37"/>
      <c r="E25" s="36">
        <v>0</v>
      </c>
      <c r="F25" s="37"/>
      <c r="G25" s="36">
        <v>0</v>
      </c>
      <c r="H25" s="37"/>
      <c r="I25" s="36">
        <f>SUM(C25)+E25-G25</f>
        <v>96869.069</v>
      </c>
      <c r="J25" s="30"/>
    </row>
    <row r="26" spans="1:10" ht="19.5" customHeight="1">
      <c r="A26" s="38" t="s">
        <v>28</v>
      </c>
      <c r="B26" s="39"/>
      <c r="C26" s="40">
        <f>SUM(C24:C25)</f>
        <v>98412.11600000001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98412.11600000001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5981326.108</v>
      </c>
      <c r="D30" s="37"/>
      <c r="E30" s="36">
        <v>0</v>
      </c>
      <c r="F30" s="37"/>
      <c r="G30" s="36">
        <v>0</v>
      </c>
      <c r="H30" s="37"/>
      <c r="I30" s="36">
        <f>SUM(C30)+E30-G30</f>
        <v>5981326.108</v>
      </c>
      <c r="J30" s="30"/>
    </row>
    <row r="31" spans="1:10" ht="19.5" customHeight="1">
      <c r="A31" s="38" t="s">
        <v>7</v>
      </c>
      <c r="B31" s="39"/>
      <c r="C31" s="40">
        <f>SUM(C29:C30)</f>
        <v>5981969.108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5981969.108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143518.05</v>
      </c>
      <c r="D35" s="37"/>
      <c r="E35" s="36">
        <v>0</v>
      </c>
      <c r="F35" s="37"/>
      <c r="G35" s="36">
        <v>0</v>
      </c>
      <c r="H35" s="37"/>
      <c r="I35" s="36">
        <f>SUM(C35,E35,-G35)</f>
        <v>143518.05</v>
      </c>
      <c r="J35" s="30"/>
    </row>
    <row r="36" spans="1:10" ht="19.5" customHeight="1">
      <c r="A36" s="38" t="s">
        <v>28</v>
      </c>
      <c r="B36" s="39"/>
      <c r="C36" s="40">
        <f>SUM(C34:C35)</f>
        <v>143936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143936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2100362.997</v>
      </c>
      <c r="D40" s="37"/>
      <c r="E40" s="36">
        <v>0</v>
      </c>
      <c r="F40" s="37"/>
      <c r="G40" s="36">
        <v>0</v>
      </c>
      <c r="H40" s="37"/>
      <c r="I40" s="36">
        <f>SUM(C40,E40,-G40)</f>
        <v>2100362.997</v>
      </c>
      <c r="J40" s="30"/>
    </row>
    <row r="41" spans="1:10" ht="19.5" customHeight="1">
      <c r="A41" s="38" t="s">
        <v>28</v>
      </c>
      <c r="B41" s="39"/>
      <c r="C41" s="40">
        <f>SUM(C39:C40)</f>
        <v>2100362.997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2100362.997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6733.095</v>
      </c>
      <c r="D45" s="37"/>
      <c r="E45" s="36">
        <v>0</v>
      </c>
      <c r="F45" s="37"/>
      <c r="G45" s="36">
        <v>0</v>
      </c>
      <c r="H45" s="37"/>
      <c r="I45" s="36">
        <f>SUM(C45)+E45-G45</f>
        <v>6733.095</v>
      </c>
      <c r="J45" s="30"/>
    </row>
    <row r="46" spans="1:10" ht="19.5" customHeight="1">
      <c r="A46" s="38" t="s">
        <v>7</v>
      </c>
      <c r="B46" s="39"/>
      <c r="C46" s="40">
        <f>SUM(C44:C45)</f>
        <v>7086.745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7086.745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381966.199</v>
      </c>
      <c r="D54" s="37"/>
      <c r="E54" s="36">
        <v>0</v>
      </c>
      <c r="F54" s="37"/>
      <c r="G54" s="36">
        <v>0</v>
      </c>
      <c r="H54" s="37"/>
      <c r="I54" s="36">
        <f>SUM(C54)+E54-G54</f>
        <v>381966.199</v>
      </c>
      <c r="J54" s="30"/>
    </row>
    <row r="55" spans="1:10" ht="19.5" thickBot="1">
      <c r="A55" s="69" t="s">
        <v>7</v>
      </c>
      <c r="B55" s="70"/>
      <c r="C55" s="71">
        <f>SUM(C53:C54)</f>
        <v>382257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382257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15143.958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15143.958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9053248.908999998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9053248.908999998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9068392.866999999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9068392.866999999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8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3">
      <selection activeCell="P10" sqref="P1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14" ht="18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43221</v>
      </c>
      <c r="I8" s="76"/>
    </row>
    <row r="9" spans="1:9" ht="20.25" customHeight="1">
      <c r="A9" s="12" t="s">
        <v>33</v>
      </c>
      <c r="G9" s="11" t="s">
        <v>30</v>
      </c>
      <c r="H9" s="76">
        <v>43220</v>
      </c>
      <c r="I9" s="76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36628497.42</v>
      </c>
      <c r="D15" s="37"/>
      <c r="E15" s="36">
        <v>325548.39</v>
      </c>
      <c r="F15" s="37"/>
      <c r="G15" s="36">
        <v>0</v>
      </c>
      <c r="H15" s="37"/>
      <c r="I15" s="36">
        <f>SUM(C15)+E15-G15</f>
        <v>36954045.81</v>
      </c>
      <c r="J15" s="30"/>
    </row>
    <row r="16" spans="1:10" ht="19.5" customHeight="1">
      <c r="A16" s="38" t="s">
        <v>7</v>
      </c>
      <c r="B16" s="39"/>
      <c r="C16" s="40">
        <f>SUM(C14:C15)</f>
        <v>36635466.11</v>
      </c>
      <c r="D16" s="41"/>
      <c r="E16" s="40">
        <f>SUM(E14:E15)</f>
        <v>325548.39</v>
      </c>
      <c r="F16" s="37"/>
      <c r="G16" s="40">
        <f>SUM(G14:G15)</f>
        <v>0</v>
      </c>
      <c r="H16" s="41"/>
      <c r="I16" s="40">
        <f>SUM(C16)+E16-G16</f>
        <v>36961014.5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21382045.519</v>
      </c>
      <c r="D20" s="37"/>
      <c r="E20" s="36">
        <v>0.103</v>
      </c>
      <c r="F20" s="37"/>
      <c r="G20" s="36">
        <v>0</v>
      </c>
      <c r="H20" s="53"/>
      <c r="I20" s="36">
        <f>SUM(C20)+E20-G20</f>
        <v>21382045.622</v>
      </c>
      <c r="J20" s="30"/>
    </row>
    <row r="21" spans="1:10" ht="19.5" customHeight="1">
      <c r="A21" s="38" t="s">
        <v>7</v>
      </c>
      <c r="B21" s="39"/>
      <c r="C21" s="40">
        <f>SUM(C19:C20)</f>
        <v>21899155.197</v>
      </c>
      <c r="D21" s="41"/>
      <c r="E21" s="40">
        <f>SUM(E19:E20)</f>
        <v>0.103</v>
      </c>
      <c r="F21" s="41"/>
      <c r="G21" s="40">
        <f>SUM(G19:G20)</f>
        <v>0</v>
      </c>
      <c r="H21" s="41"/>
      <c r="I21" s="40">
        <f>SUM(I19:I20)</f>
        <v>21899155.3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29072482.37</v>
      </c>
      <c r="D25" s="37"/>
      <c r="E25" s="36">
        <v>0</v>
      </c>
      <c r="F25" s="37"/>
      <c r="G25" s="36">
        <v>286942.24</v>
      </c>
      <c r="H25" s="37"/>
      <c r="I25" s="36">
        <f>SUM(C25)+E25-G25</f>
        <v>28785540.130000003</v>
      </c>
      <c r="J25" s="30"/>
    </row>
    <row r="26" spans="1:10" ht="19.5" customHeight="1">
      <c r="A26" s="38" t="s">
        <v>7</v>
      </c>
      <c r="B26" s="39"/>
      <c r="C26" s="40">
        <f>SUM(C24:C25)</f>
        <v>29436321.43</v>
      </c>
      <c r="D26" s="41"/>
      <c r="E26" s="40">
        <f>SUM(E24:E25)</f>
        <v>0</v>
      </c>
      <c r="F26" s="37"/>
      <c r="G26" s="40">
        <f>SUM(G24:G25)</f>
        <v>286942.24</v>
      </c>
      <c r="H26" s="41"/>
      <c r="I26" s="40">
        <f>SUM(I24:I25)</f>
        <v>29149379.19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30"/>
    </row>
    <row r="35" spans="1:10" ht="19.5" customHeight="1">
      <c r="A35" s="33" t="s">
        <v>6</v>
      </c>
      <c r="B35" s="35"/>
      <c r="C35" s="36">
        <v>15300358.565</v>
      </c>
      <c r="D35" s="37"/>
      <c r="E35" s="36">
        <v>0</v>
      </c>
      <c r="F35" s="37"/>
      <c r="G35" s="36">
        <v>63</v>
      </c>
      <c r="H35" s="37"/>
      <c r="I35" s="36">
        <f>SUM(C35)+E35-G35</f>
        <v>15300295.565</v>
      </c>
      <c r="J35" s="30"/>
    </row>
    <row r="36" spans="1:10" ht="19.5" customHeight="1">
      <c r="A36" s="38" t="s">
        <v>7</v>
      </c>
      <c r="B36" s="39"/>
      <c r="C36" s="40">
        <f>SUM(C34:C35)</f>
        <v>15380712.2</v>
      </c>
      <c r="D36" s="41"/>
      <c r="E36" s="40">
        <f>SUM(E34:E35)</f>
        <v>0</v>
      </c>
      <c r="F36" s="41"/>
      <c r="G36" s="40">
        <f>SUM(G34:G35)</f>
        <v>63</v>
      </c>
      <c r="H36" s="41"/>
      <c r="I36" s="40">
        <f>SUM(I34:I35)</f>
        <v>15380649.2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139122952.782</v>
      </c>
      <c r="D40" s="37"/>
      <c r="E40" s="36">
        <v>0</v>
      </c>
      <c r="F40" s="37"/>
      <c r="G40" s="36">
        <v>0</v>
      </c>
      <c r="H40" s="37"/>
      <c r="I40" s="36">
        <f>SUM(C40,E40,-G40)</f>
        <v>139122952.782</v>
      </c>
      <c r="J40" s="30"/>
    </row>
    <row r="41" spans="1:10" ht="19.5" customHeight="1">
      <c r="A41" s="38" t="s">
        <v>28</v>
      </c>
      <c r="B41" s="39"/>
      <c r="C41" s="40">
        <f>SUM(C39:C40)</f>
        <v>139122952.782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139122952.782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17407027.954</v>
      </c>
      <c r="D50" s="37"/>
      <c r="E50" s="36">
        <v>604117.91</v>
      </c>
      <c r="F50" s="37"/>
      <c r="G50" s="36">
        <v>0</v>
      </c>
      <c r="H50" s="37"/>
      <c r="I50" s="36">
        <f>SUM(C50)+E50-G50</f>
        <v>18011145.864</v>
      </c>
      <c r="J50" s="30"/>
    </row>
    <row r="51" spans="1:10" ht="19.5" thickBot="1">
      <c r="A51" s="38" t="s">
        <v>7</v>
      </c>
      <c r="B51" s="39"/>
      <c r="C51" s="40">
        <f>SUM(C49:C50)</f>
        <v>17407027.954</v>
      </c>
      <c r="D51" s="41"/>
      <c r="E51" s="40">
        <f>SUM(E49:E50)</f>
        <v>604117.91</v>
      </c>
      <c r="F51" s="37"/>
      <c r="G51" s="40">
        <f>SUM(G49:G50)</f>
        <v>0</v>
      </c>
      <c r="H51" s="41"/>
      <c r="I51" s="40">
        <f>SUM(I49:I50)</f>
        <v>18011145.864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984575.5830000001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984575.5830000001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259581790.343</v>
      </c>
      <c r="D53" s="20"/>
      <c r="E53" s="19">
        <f>SUM(E15,E20,E25,E30,E35,E40,E45,E50)</f>
        <v>929666.403</v>
      </c>
      <c r="F53" s="20"/>
      <c r="G53" s="19">
        <f>SUM(G15,G20,G25,G30,G35,G40,G45,G50)</f>
        <v>287005.24</v>
      </c>
      <c r="H53" s="20"/>
      <c r="I53" s="19">
        <f>SUM(I15,I20,I25,I30,I35,I40,I45,I50)</f>
        <v>260224451.506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260566365.926</v>
      </c>
      <c r="D54" s="28"/>
      <c r="E54" s="27">
        <f>SUM(E16,E21,E26,E31,E36,E41,E46,E51)</f>
        <v>929666.403</v>
      </c>
      <c r="F54" s="28"/>
      <c r="G54" s="27">
        <f>SUM(G16,G21,G26,G31,G36,G41,G46,G51)</f>
        <v>287005.24</v>
      </c>
      <c r="H54" s="28"/>
      <c r="I54" s="27">
        <f>SUM(I16,I21,I26,I31,I36,I41,I46,I51)</f>
        <v>261209027.08900002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8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2018-05-01T16:58:35Z</dcterms:modified>
  <cp:category/>
  <cp:version/>
  <cp:contentType/>
  <cp:contentStatus/>
</cp:coreProperties>
</file>