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80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<sst xmlns="http://schemas.openxmlformats.org/spreadsheetml/2006/main" count="111" uniqueCount="38">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</sst>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43187</v>
      </c>
      <c r="I8" s="76"/>
    </row>
    <row r="9" spans="1:9" ht="20.25" customHeight="1">
      <c r="A9" s="12" t="s">
        <v>20</v>
      </c>
      <c r="G9" s="11" t="s">
        <v>30</v>
      </c>
      <c r="H9" s="76">
        <v>43186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337470.252</v>
      </c>
      <c r="D15" s="37"/>
      <c r="E15" s="36">
        <v>0</v>
      </c>
      <c r="F15" s="37"/>
      <c r="G15" s="36">
        <v>0</v>
      </c>
      <c r="H15" s="37"/>
      <c r="I15" s="36">
        <f>SUM(C15)+E15-G15</f>
        <v>337470.252</v>
      </c>
      <c r="J15" s="73"/>
    </row>
    <row r="16" spans="1:10" ht="19.5" customHeight="1">
      <c r="A16" s="38" t="s">
        <v>7</v>
      </c>
      <c r="B16" s="39"/>
      <c r="C16" s="40">
        <f>SUM(C14:C15)</f>
        <v>337791.762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337791.762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96869.067</v>
      </c>
      <c r="D25" s="37"/>
      <c r="E25" s="36">
        <v>0</v>
      </c>
      <c r="F25" s="37"/>
      <c r="G25" s="36">
        <v>0</v>
      </c>
      <c r="H25" s="37"/>
      <c r="I25" s="36">
        <f>SUM(C25)+E25-G25</f>
        <v>96869.067</v>
      </c>
      <c r="J25" s="73"/>
    </row>
    <row r="26" spans="1:10" ht="19.5" customHeight="1">
      <c r="A26" s="38" t="s">
        <v>28</v>
      </c>
      <c r="B26" s="39"/>
      <c r="C26" s="40">
        <f>SUM(C24:C25)</f>
        <v>98508.71699999999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98508.71699999999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73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73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73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2100362.997</v>
      </c>
      <c r="D40" s="37"/>
      <c r="E40" s="36">
        <v>0</v>
      </c>
      <c r="F40" s="37"/>
      <c r="G40" s="36">
        <v>0</v>
      </c>
      <c r="H40" s="37"/>
      <c r="I40" s="36">
        <f>(C40+E40-G40)</f>
        <v>2100362.997</v>
      </c>
      <c r="J40" s="73"/>
    </row>
    <row r="41" spans="1:10" ht="19.5" customHeight="1">
      <c r="A41" s="38" t="s">
        <v>28</v>
      </c>
      <c r="B41" s="39"/>
      <c r="C41" s="40">
        <f>SUM(C39:C40)</f>
        <v>2100362.997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2100362.997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73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390807.449</v>
      </c>
      <c r="D54" s="37"/>
      <c r="E54" s="36">
        <v>0</v>
      </c>
      <c r="F54" s="37"/>
      <c r="G54" s="36">
        <v>0</v>
      </c>
      <c r="H54" s="37"/>
      <c r="I54" s="36">
        <f>SUM(C54)+E54-G54</f>
        <v>390807.449</v>
      </c>
      <c r="J54" s="73"/>
    </row>
    <row r="55" spans="1:10" ht="20.25" thickBot="1">
      <c r="A55" s="69" t="s">
        <v>7</v>
      </c>
      <c r="B55" s="70"/>
      <c r="C55" s="71">
        <f>SUM(C53:C54)</f>
        <v>391098.25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391098.25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9064212.101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9064212.101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9079452.662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9079452.662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H8" sqref="H8:I8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43187</v>
      </c>
      <c r="I8" s="76"/>
    </row>
    <row r="9" spans="1:9" ht="20.25" customHeight="1">
      <c r="A9" s="12" t="s">
        <v>33</v>
      </c>
      <c r="G9" s="11" t="s">
        <v>30</v>
      </c>
      <c r="H9" s="76">
        <v>43186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34998394.977</v>
      </c>
      <c r="D15" s="37"/>
      <c r="E15" s="36">
        <v>0</v>
      </c>
      <c r="F15" s="37"/>
      <c r="G15" s="36">
        <v>0</v>
      </c>
      <c r="H15" s="37"/>
      <c r="I15" s="36">
        <f>SUM(C15)+E15-G15</f>
        <v>34998394.977</v>
      </c>
      <c r="J15" s="73"/>
    </row>
    <row r="16" spans="1:10" ht="19.5" customHeight="1">
      <c r="A16" s="38" t="s">
        <v>7</v>
      </c>
      <c r="B16" s="39"/>
      <c r="C16" s="40">
        <f>SUM(C14:C15)</f>
        <v>35003410.367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35003410.367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22399894.862</v>
      </c>
      <c r="D20" s="37"/>
      <c r="E20" s="36">
        <v>0</v>
      </c>
      <c r="F20" s="37"/>
      <c r="G20" s="36">
        <v>0</v>
      </c>
      <c r="H20" s="53"/>
      <c r="I20" s="36">
        <f>SUM(C20)+E20-G20</f>
        <v>22399894.862</v>
      </c>
      <c r="J20" s="73"/>
    </row>
    <row r="21" spans="1:10" ht="19.5" customHeight="1">
      <c r="A21" s="38" t="s">
        <v>7</v>
      </c>
      <c r="B21" s="39"/>
      <c r="C21" s="40">
        <f>SUM(C19:C20)</f>
        <v>22917004.54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22917004.54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28493095.46</v>
      </c>
      <c r="D25" s="37"/>
      <c r="E25" s="36">
        <v>0</v>
      </c>
      <c r="F25" s="37"/>
      <c r="G25" s="36">
        <v>0</v>
      </c>
      <c r="H25" s="37"/>
      <c r="I25" s="36">
        <f>SUM(C25)+E25-G25</f>
        <v>28493095.46</v>
      </c>
      <c r="J25" s="73"/>
    </row>
    <row r="26" spans="1:10" ht="19.5" customHeight="1">
      <c r="A26" s="38" t="s">
        <v>7</v>
      </c>
      <c r="B26" s="39"/>
      <c r="C26" s="40">
        <f>SUM(C24:C25)</f>
        <v>28856934.52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28856934.52</v>
      </c>
      <c r="J26" s="73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15323398.701</v>
      </c>
      <c r="D35" s="37"/>
      <c r="E35" s="36">
        <v>0</v>
      </c>
      <c r="F35" s="37"/>
      <c r="G35" s="36">
        <v>2032.5</v>
      </c>
      <c r="H35" s="37"/>
      <c r="I35" s="36">
        <f>SUM(C35)+E35-G35</f>
        <v>15321366.201</v>
      </c>
      <c r="J35" s="73"/>
    </row>
    <row r="36" spans="1:10" ht="19.5" customHeight="1">
      <c r="A36" s="38" t="s">
        <v>7</v>
      </c>
      <c r="B36" s="39"/>
      <c r="C36" s="40">
        <f>SUM(C34:C35)</f>
        <v>15403752.336</v>
      </c>
      <c r="D36" s="41"/>
      <c r="E36" s="40">
        <f>SUM(E34:E35)</f>
        <v>0</v>
      </c>
      <c r="F36" s="41"/>
      <c r="G36" s="40">
        <f>SUM(G34:G35)</f>
        <v>2032.5</v>
      </c>
      <c r="H36" s="41"/>
      <c r="I36" s="40">
        <f>SUM(I34:I35)</f>
        <v>15401719.836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139117582.998</v>
      </c>
      <c r="D40" s="37"/>
      <c r="E40" s="36">
        <v>0</v>
      </c>
      <c r="F40" s="37"/>
      <c r="G40" s="36">
        <v>0</v>
      </c>
      <c r="H40" s="37"/>
      <c r="I40" s="36">
        <f>SUM(C40,E40,-G40)</f>
        <v>139117582.998</v>
      </c>
      <c r="J40" s="73"/>
    </row>
    <row r="41" spans="1:10" ht="19.5" customHeight="1">
      <c r="A41" s="38" t="s">
        <v>28</v>
      </c>
      <c r="B41" s="39"/>
      <c r="C41" s="40">
        <f>SUM(C39:C40)</f>
        <v>139117582.998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139117582.998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16031368.001</v>
      </c>
      <c r="D50" s="37"/>
      <c r="E50" s="36">
        <v>0</v>
      </c>
      <c r="F50" s="37"/>
      <c r="G50" s="36">
        <v>60028.51</v>
      </c>
      <c r="H50" s="37"/>
      <c r="I50" s="36">
        <f>SUM(C50)+E50-G50</f>
        <v>15971339.491</v>
      </c>
      <c r="J50" s="55"/>
    </row>
    <row r="51" spans="1:10" ht="20.25" thickBot="1">
      <c r="A51" s="38" t="s">
        <v>7</v>
      </c>
      <c r="B51" s="39"/>
      <c r="C51" s="40">
        <f>SUM(C49:C50)</f>
        <v>16031368.001</v>
      </c>
      <c r="D51" s="41"/>
      <c r="E51" s="40">
        <f>SUM(E49:E50)</f>
        <v>0</v>
      </c>
      <c r="F51" s="37"/>
      <c r="G51" s="40">
        <f>SUM(G49:G50)</f>
        <v>60028.51</v>
      </c>
      <c r="H51" s="41"/>
      <c r="I51" s="40">
        <f>SUM(I49:I50)</f>
        <v>15971339.491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982622.283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982622.283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257032160.732</v>
      </c>
      <c r="D53" s="20"/>
      <c r="E53" s="19">
        <f>SUM(E15,E20,E25,E30,E35,E40,E45,E50)</f>
        <v>0</v>
      </c>
      <c r="F53" s="20"/>
      <c r="G53" s="19">
        <f>SUM(G15,G20,G25,G30,G35,G40,G45,G50)</f>
        <v>62061.01</v>
      </c>
      <c r="H53" s="20"/>
      <c r="I53" s="19">
        <f>SUM(I15,I20,I25,I30,I35,I40,I45,I50)</f>
        <v>256970099.722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258014783.015</v>
      </c>
      <c r="D54" s="28"/>
      <c r="E54" s="27">
        <f>SUM(E16,E21,E26,E31,E36,E41,E46,E51)</f>
        <v>0</v>
      </c>
      <c r="F54" s="28"/>
      <c r="G54" s="27">
        <f>SUM(G16,G21,G26,G31,G36,G41,G46,G51)</f>
        <v>62061.01</v>
      </c>
      <c r="H54" s="28"/>
      <c r="I54" s="27">
        <f>SUM(I16,I21,I26,I31,I36,I41,I46,I51)</f>
        <v>257952722.005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2016-01-04T17:42:02Z</cp:lastPrinted>
  <dcterms:created xsi:type="dcterms:W3CDTF">2014-07-03T13:06:25Z</dcterms:created>
  <dcterms:modified xsi:type="dcterms:W3CDTF">2018-03-28T18:51:47Z</dcterms:modified>
  <cp:category/>
  <cp:version/>
  <cp:contentType/>
  <cp:contentStatus/>
</cp:coreProperties>
</file>