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 refMode="R1C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<sst xmlns="http://schemas.openxmlformats.org/spreadsheetml/2006/main" count="111" uniqueCount="38">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</sst>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I1" sqref="I1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7"/>
      <c r="B5" s="78"/>
      <c r="C5" s="78"/>
      <c r="D5" s="78"/>
      <c r="E5" s="78"/>
      <c r="F5" s="78"/>
      <c r="G5" s="78"/>
      <c r="H5" s="78"/>
      <c r="I5" s="78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46" t="s">
        <v>29</v>
      </c>
      <c r="H8" s="76">
        <v>43186</v>
      </c>
      <c r="I8" s="76"/>
    </row>
    <row r="9" spans="1:9" ht="20.25" customHeight="1">
      <c r="A9" s="12" t="s">
        <v>20</v>
      </c>
      <c r="G9" s="11" t="s">
        <v>30</v>
      </c>
      <c r="H9" s="76">
        <v>43185</v>
      </c>
      <c r="I9" s="76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30"/>
    </row>
    <row r="15" spans="1:10" ht="19.5" customHeight="1">
      <c r="A15" s="33" t="s">
        <v>6</v>
      </c>
      <c r="B15" s="35"/>
      <c r="C15" s="36">
        <v>337470.252</v>
      </c>
      <c r="D15" s="37"/>
      <c r="E15" s="36">
        <v>0</v>
      </c>
      <c r="F15" s="37"/>
      <c r="G15" s="36">
        <v>0</v>
      </c>
      <c r="H15" s="37"/>
      <c r="I15" s="36">
        <f>SUM(C15)+E15-G15</f>
        <v>337470.252</v>
      </c>
      <c r="J15" s="73"/>
    </row>
    <row r="16" spans="1:10" ht="19.5" customHeight="1">
      <c r="A16" s="38" t="s">
        <v>7</v>
      </c>
      <c r="B16" s="39"/>
      <c r="C16" s="40">
        <f>SUM(C14:C15)</f>
        <v>337791.762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337791.762</v>
      </c>
      <c r="J16" s="47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11574</v>
      </c>
      <c r="D19" s="37"/>
      <c r="E19" s="36">
        <v>0</v>
      </c>
      <c r="F19" s="37"/>
      <c r="G19" s="36">
        <v>0</v>
      </c>
      <c r="H19" s="37"/>
      <c r="I19" s="36">
        <f>SUM(C19)+E19-G19</f>
        <v>11574</v>
      </c>
      <c r="J19" s="30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73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1639.65</v>
      </c>
      <c r="D24" s="37"/>
      <c r="E24" s="36">
        <v>0</v>
      </c>
      <c r="F24" s="37"/>
      <c r="G24" s="36">
        <v>0</v>
      </c>
      <c r="H24" s="37"/>
      <c r="I24" s="36">
        <f>SUM(C24)+E24-G24</f>
        <v>1639.65</v>
      </c>
      <c r="J24" s="30"/>
    </row>
    <row r="25" spans="1:10" ht="19.5" customHeight="1">
      <c r="A25" s="33" t="s">
        <v>27</v>
      </c>
      <c r="B25" s="44"/>
      <c r="C25" s="36">
        <v>96869.067</v>
      </c>
      <c r="D25" s="37"/>
      <c r="E25" s="36">
        <v>0</v>
      </c>
      <c r="F25" s="37"/>
      <c r="G25" s="36">
        <v>0</v>
      </c>
      <c r="H25" s="37"/>
      <c r="I25" s="36">
        <f>SUM(C25)+E25-G25</f>
        <v>96869.067</v>
      </c>
      <c r="J25" s="73"/>
    </row>
    <row r="26" spans="1:10" ht="19.5" customHeight="1">
      <c r="A26" s="38" t="s">
        <v>28</v>
      </c>
      <c r="B26" s="39"/>
      <c r="C26" s="40">
        <f>SUM(C24:C25)</f>
        <v>98508.71699999999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98508.71699999999</v>
      </c>
      <c r="J26" s="47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73"/>
    </row>
    <row r="30" spans="1:10" ht="19.5" customHeight="1">
      <c r="A30" s="33" t="s">
        <v>6</v>
      </c>
      <c r="B30" s="35"/>
      <c r="C30" s="36">
        <v>5981326.108</v>
      </c>
      <c r="D30" s="37"/>
      <c r="E30" s="36">
        <v>0</v>
      </c>
      <c r="F30" s="37"/>
      <c r="G30" s="36">
        <v>0</v>
      </c>
      <c r="H30" s="37"/>
      <c r="I30" s="36">
        <f>SUM(C30)+E30-G30</f>
        <v>5981326.108</v>
      </c>
      <c r="J30" s="73"/>
    </row>
    <row r="31" spans="1:10" ht="19.5" customHeight="1">
      <c r="A31" s="38" t="s">
        <v>7</v>
      </c>
      <c r="B31" s="39"/>
      <c r="C31" s="40">
        <f>SUM(C29:C30)</f>
        <v>5981969.108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5981969.108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73"/>
    </row>
    <row r="35" spans="1:10" ht="19.5" customHeight="1">
      <c r="A35" s="33" t="s">
        <v>27</v>
      </c>
      <c r="B35" s="44"/>
      <c r="C35" s="36">
        <v>143518.05</v>
      </c>
      <c r="D35" s="37"/>
      <c r="E35" s="36">
        <v>0</v>
      </c>
      <c r="F35" s="37"/>
      <c r="G35" s="36">
        <v>0</v>
      </c>
      <c r="H35" s="37"/>
      <c r="I35" s="36">
        <f>SUM(C35,E35,-G35)</f>
        <v>143518.05</v>
      </c>
      <c r="J35" s="73"/>
    </row>
    <row r="36" spans="1:10" ht="19.5" customHeight="1">
      <c r="A36" s="38" t="s">
        <v>28</v>
      </c>
      <c r="B36" s="39"/>
      <c r="C36" s="40">
        <f>SUM(C34:C35)</f>
        <v>143936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143936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2100362.997</v>
      </c>
      <c r="D40" s="37"/>
      <c r="E40" s="36">
        <v>0</v>
      </c>
      <c r="F40" s="37"/>
      <c r="G40" s="36">
        <v>0</v>
      </c>
      <c r="H40" s="37"/>
      <c r="I40" s="36">
        <f>(C40+E40-G40)</f>
        <v>2100362.997</v>
      </c>
      <c r="J40" s="73"/>
    </row>
    <row r="41" spans="1:10" ht="19.5" customHeight="1">
      <c r="A41" s="38" t="s">
        <v>28</v>
      </c>
      <c r="B41" s="39"/>
      <c r="C41" s="40">
        <f>SUM(C39:C40)</f>
        <v>2100362.997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2100362.997</v>
      </c>
      <c r="J41" s="47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73"/>
    </row>
    <row r="45" spans="1:10" ht="19.5" customHeight="1">
      <c r="A45" s="33" t="s">
        <v>6</v>
      </c>
      <c r="B45" s="35"/>
      <c r="C45" s="36">
        <v>8597.795</v>
      </c>
      <c r="D45" s="37"/>
      <c r="E45" s="36">
        <v>0</v>
      </c>
      <c r="F45" s="37"/>
      <c r="G45" s="36">
        <v>0</v>
      </c>
      <c r="H45" s="37"/>
      <c r="I45" s="36">
        <f>SUM(C45)+E45-G45</f>
        <v>8597.795</v>
      </c>
      <c r="J45" s="73"/>
    </row>
    <row r="46" spans="1:10" ht="19.5" customHeight="1">
      <c r="A46" s="38" t="s">
        <v>7</v>
      </c>
      <c r="B46" s="39"/>
      <c r="C46" s="40">
        <f>SUM(C44:C45)</f>
        <v>8951.445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8951.445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390807.449</v>
      </c>
      <c r="D54" s="37"/>
      <c r="E54" s="36">
        <v>0</v>
      </c>
      <c r="F54" s="37"/>
      <c r="G54" s="36">
        <v>0</v>
      </c>
      <c r="H54" s="37"/>
      <c r="I54" s="36">
        <f>SUM(C54)+E54-G54</f>
        <v>390807.449</v>
      </c>
      <c r="J54" s="73"/>
    </row>
    <row r="55" spans="1:10" ht="20.25" thickBot="1">
      <c r="A55" s="69" t="s">
        <v>7</v>
      </c>
      <c r="B55" s="70"/>
      <c r="C55" s="71">
        <f>SUM(C53:C54)</f>
        <v>391098.25</v>
      </c>
      <c r="D55" s="72"/>
      <c r="E55" s="71">
        <f>SUM(E53:E54)</f>
        <v>0</v>
      </c>
      <c r="F55" s="72"/>
      <c r="G55" s="71">
        <f>SUM(G53:G54)</f>
        <v>0</v>
      </c>
      <c r="H55" s="72"/>
      <c r="I55" s="71">
        <f>SUM(I53:I54)</f>
        <v>391098.25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15240.561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15240.561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9064212.101</v>
      </c>
      <c r="D57" s="20"/>
      <c r="E57" s="19">
        <f>SUM(E15,E20,E25,E30,E35,E40,E45,E50,E54)</f>
        <v>0</v>
      </c>
      <c r="F57" s="20"/>
      <c r="G57" s="19">
        <f>SUM(G15,G20,G25,G30,G35,G40,G45,G50,G54)</f>
        <v>0</v>
      </c>
      <c r="H57" s="20"/>
      <c r="I57" s="19">
        <f>SUM(I15,I20,I25,I30,I35,I40,I45,I50,I54)</f>
        <v>9064212.101</v>
      </c>
      <c r="J57" s="30"/>
    </row>
    <row r="58" spans="1:10" ht="21.75" customHeight="1" thickBot="1">
      <c r="A58" s="25" t="s">
        <v>13</v>
      </c>
      <c r="B58" s="26" t="s">
        <v>1</v>
      </c>
      <c r="C58" s="27">
        <f>SUM(C16,C21,C26,C31,C36,C41,C46,C51,C55)</f>
        <v>9079452.662</v>
      </c>
      <c r="D58" s="28"/>
      <c r="E58" s="29">
        <f>SUM(E16,E21,E26,E31,E36,E41,E46,E51,E55)</f>
        <v>0</v>
      </c>
      <c r="F58" s="28"/>
      <c r="G58" s="29">
        <f>SUM(G16,G21,G26,G31,G36,G41,G46,G55)</f>
        <v>0</v>
      </c>
      <c r="H58" s="28"/>
      <c r="I58" s="29">
        <f>SUM(I16,I21,I26,I31,I36,I41,I46,I51,I55)</f>
        <v>9079452.662</v>
      </c>
      <c r="J58" s="30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4" t="s">
        <v>18</v>
      </c>
      <c r="B62" s="75"/>
      <c r="C62" s="75"/>
      <c r="D62" s="75"/>
      <c r="E62" s="75"/>
      <c r="F62" s="75"/>
      <c r="G62" s="75"/>
      <c r="H62" s="75"/>
      <c r="I62" s="75"/>
    </row>
    <row r="63" spans="1:9" ht="19.5">
      <c r="A63" s="74" t="s">
        <v>19</v>
      </c>
      <c r="B63" s="75"/>
      <c r="C63" s="75"/>
      <c r="D63" s="75"/>
      <c r="E63" s="75"/>
      <c r="F63" s="75"/>
      <c r="G63" s="75"/>
      <c r="H63" s="75"/>
      <c r="I63" s="75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">
      <selection activeCell="I1" sqref="I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59"/>
    </row>
    <row r="5" spans="1:9" ht="18.75">
      <c r="A5" s="77"/>
      <c r="B5" s="78"/>
      <c r="C5" s="78"/>
      <c r="D5" s="78"/>
      <c r="E5" s="78"/>
      <c r="F5" s="78"/>
      <c r="G5" s="78"/>
      <c r="H5" s="78"/>
      <c r="I5" s="78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11" t="s">
        <v>29</v>
      </c>
      <c r="H8" s="76">
        <v>43186</v>
      </c>
      <c r="I8" s="76"/>
    </row>
    <row r="9" spans="1:9" ht="20.25" customHeight="1">
      <c r="A9" s="12" t="s">
        <v>33</v>
      </c>
      <c r="G9" s="11" t="s">
        <v>30</v>
      </c>
      <c r="H9" s="76">
        <v>43185</v>
      </c>
      <c r="I9" s="76"/>
    </row>
    <row r="10" ht="19.5" thickBot="1">
      <c r="A10" s="2" t="s">
        <v>21</v>
      </c>
    </row>
    <row r="11" spans="1:13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M11" s="49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30"/>
    </row>
    <row r="15" spans="1:10" ht="19.5" customHeight="1">
      <c r="A15" s="33" t="s">
        <v>6</v>
      </c>
      <c r="B15" s="35"/>
      <c r="C15" s="36">
        <v>34998394.977</v>
      </c>
      <c r="D15" s="37"/>
      <c r="E15" s="36">
        <v>0</v>
      </c>
      <c r="F15" s="37"/>
      <c r="G15" s="36">
        <v>0</v>
      </c>
      <c r="H15" s="37"/>
      <c r="I15" s="36">
        <f>SUM(C15)+E15-G15</f>
        <v>34998394.977</v>
      </c>
      <c r="J15" s="73"/>
    </row>
    <row r="16" spans="1:10" ht="19.5" customHeight="1">
      <c r="A16" s="38" t="s">
        <v>7</v>
      </c>
      <c r="B16" s="39"/>
      <c r="C16" s="40">
        <f>SUM(C14:C15)</f>
        <v>35003410.367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35003410.367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517109.678</v>
      </c>
      <c r="D19" s="37"/>
      <c r="E19" s="36">
        <v>0</v>
      </c>
      <c r="F19" s="37"/>
      <c r="G19" s="36">
        <v>0</v>
      </c>
      <c r="H19" s="37"/>
      <c r="I19" s="36">
        <f>SUM(C19)+E19-G19</f>
        <v>517109.678</v>
      </c>
      <c r="J19" s="30"/>
    </row>
    <row r="20" spans="1:10" ht="19.5" customHeight="1">
      <c r="A20" s="33" t="s">
        <v>6</v>
      </c>
      <c r="B20" s="35"/>
      <c r="C20" s="36">
        <v>22399894.862</v>
      </c>
      <c r="D20" s="37"/>
      <c r="E20" s="36">
        <v>0</v>
      </c>
      <c r="F20" s="37"/>
      <c r="G20" s="36">
        <v>0</v>
      </c>
      <c r="H20" s="53"/>
      <c r="I20" s="36">
        <f>SUM(C20)+E20-G20</f>
        <v>22399894.862</v>
      </c>
      <c r="J20" s="73"/>
    </row>
    <row r="21" spans="1:10" ht="19.5" customHeight="1">
      <c r="A21" s="38" t="s">
        <v>7</v>
      </c>
      <c r="B21" s="39"/>
      <c r="C21" s="40">
        <f>SUM(C19:C20)</f>
        <v>22917004.54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22917004.54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73"/>
    </row>
    <row r="25" spans="1:10" ht="19.5" customHeight="1">
      <c r="A25" s="33" t="s">
        <v>6</v>
      </c>
      <c r="B25" s="35"/>
      <c r="C25" s="36">
        <v>28493095.46</v>
      </c>
      <c r="D25" s="37"/>
      <c r="E25" s="36">
        <v>0</v>
      </c>
      <c r="F25" s="37"/>
      <c r="G25" s="36">
        <v>0</v>
      </c>
      <c r="H25" s="37"/>
      <c r="I25" s="36">
        <f>SUM(C25)+E25-G25</f>
        <v>28493095.46</v>
      </c>
      <c r="J25" s="73"/>
    </row>
    <row r="26" spans="1:10" ht="19.5" customHeight="1">
      <c r="A26" s="38" t="s">
        <v>7</v>
      </c>
      <c r="B26" s="39"/>
      <c r="C26" s="40">
        <f>SUM(C24:C25)</f>
        <v>28856934.52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28856934.52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267119.983</v>
      </c>
      <c r="D30" s="37"/>
      <c r="E30" s="36">
        <v>0</v>
      </c>
      <c r="F30" s="37"/>
      <c r="G30" s="36">
        <v>0</v>
      </c>
      <c r="H30" s="37"/>
      <c r="I30" s="36">
        <f>SUM(C30)+E30-G30</f>
        <v>267119.983</v>
      </c>
      <c r="J30" s="73"/>
    </row>
    <row r="31" spans="1:10" ht="19.5" customHeight="1">
      <c r="A31" s="38" t="s">
        <v>7</v>
      </c>
      <c r="B31" s="39"/>
      <c r="C31" s="40">
        <f>SUM(C29:C30)</f>
        <v>283424.503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283424.503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2" t="s">
        <v>34</v>
      </c>
      <c r="B33" s="83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80353.635</v>
      </c>
      <c r="D34" s="37"/>
      <c r="E34" s="36">
        <v>0</v>
      </c>
      <c r="F34" s="37"/>
      <c r="G34" s="36">
        <v>0</v>
      </c>
      <c r="H34" s="37"/>
      <c r="I34" s="36">
        <f>SUM(C34)+E34-G34</f>
        <v>80353.635</v>
      </c>
      <c r="J34" s="73"/>
    </row>
    <row r="35" spans="1:10" ht="19.5" customHeight="1">
      <c r="A35" s="33" t="s">
        <v>6</v>
      </c>
      <c r="B35" s="35"/>
      <c r="C35" s="36">
        <v>15324398.601</v>
      </c>
      <c r="D35" s="37"/>
      <c r="E35" s="36">
        <v>0</v>
      </c>
      <c r="F35" s="37"/>
      <c r="G35" s="36">
        <v>999.9</v>
      </c>
      <c r="H35" s="37"/>
      <c r="I35" s="36">
        <f>SUM(C35)+E35-G35</f>
        <v>15323398.701</v>
      </c>
      <c r="J35" s="73"/>
    </row>
    <row r="36" spans="1:10" ht="19.5" customHeight="1">
      <c r="A36" s="38" t="s">
        <v>7</v>
      </c>
      <c r="B36" s="39"/>
      <c r="C36" s="40">
        <f>SUM(C34:C35)</f>
        <v>15404752.236</v>
      </c>
      <c r="D36" s="41"/>
      <c r="E36" s="40">
        <f>SUM(E34:E35)</f>
        <v>0</v>
      </c>
      <c r="F36" s="41"/>
      <c r="G36" s="40">
        <f>SUM(G34:G35)</f>
        <v>999.9</v>
      </c>
      <c r="H36" s="41"/>
      <c r="I36" s="40">
        <f>SUM(I34:I35)</f>
        <v>15403752.336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139117582.998</v>
      </c>
      <c r="D40" s="37"/>
      <c r="E40" s="36">
        <v>0</v>
      </c>
      <c r="F40" s="37"/>
      <c r="G40" s="36">
        <v>0</v>
      </c>
      <c r="H40" s="37"/>
      <c r="I40" s="36">
        <f>SUM(C40,E40,-G40)</f>
        <v>139117582.998</v>
      </c>
      <c r="J40" s="73"/>
    </row>
    <row r="41" spans="1:10" ht="19.5" customHeight="1">
      <c r="A41" s="38" t="s">
        <v>28</v>
      </c>
      <c r="B41" s="39"/>
      <c r="C41" s="40">
        <f>SUM(C39:C40)</f>
        <v>139117582.998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139117582.998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4" t="s">
        <v>35</v>
      </c>
      <c r="B48" s="85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73"/>
    </row>
    <row r="50" spans="1:10" ht="19.5" customHeight="1">
      <c r="A50" s="33" t="s">
        <v>6</v>
      </c>
      <c r="B50" s="35"/>
      <c r="C50" s="36">
        <v>15431575.741</v>
      </c>
      <c r="D50" s="37"/>
      <c r="E50" s="36">
        <v>599792.26</v>
      </c>
      <c r="F50" s="37"/>
      <c r="G50" s="36">
        <v>0</v>
      </c>
      <c r="H50" s="37"/>
      <c r="I50" s="36">
        <f>SUM(C50)+E50-G50</f>
        <v>16031368.001</v>
      </c>
      <c r="J50" s="55"/>
    </row>
    <row r="51" spans="1:10" ht="20.25" thickBot="1">
      <c r="A51" s="38" t="s">
        <v>7</v>
      </c>
      <c r="B51" s="39"/>
      <c r="C51" s="40">
        <f>SUM(C49:C50)</f>
        <v>15431575.741</v>
      </c>
      <c r="D51" s="41"/>
      <c r="E51" s="40">
        <f>SUM(E49:E50)</f>
        <v>599792.26</v>
      </c>
      <c r="F51" s="37"/>
      <c r="G51" s="40">
        <f>SUM(G49:G50)</f>
        <v>0</v>
      </c>
      <c r="H51" s="41"/>
      <c r="I51" s="40">
        <f>SUM(I49:I50)</f>
        <v>16031368.001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982622.283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982622.283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256433368.37199998</v>
      </c>
      <c r="D53" s="20"/>
      <c r="E53" s="19">
        <f>SUM(E15,E20,E25,E30,E35,E40,E45,E50)</f>
        <v>599792.26</v>
      </c>
      <c r="F53" s="20"/>
      <c r="G53" s="19">
        <f>SUM(G15,G20,G25,G30,G35,G40,G45,G50)</f>
        <v>999.9</v>
      </c>
      <c r="H53" s="20"/>
      <c r="I53" s="19">
        <f>SUM(I15,I20,I25,I30,I35,I40,I45,I50)</f>
        <v>257032160.732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257415990.655</v>
      </c>
      <c r="D54" s="28"/>
      <c r="E54" s="27">
        <f>SUM(E16,E21,E26,E31,E36,E41,E46,E51)</f>
        <v>599792.26</v>
      </c>
      <c r="F54" s="28"/>
      <c r="G54" s="27">
        <f>SUM(G16,G21,G26,G31,G36,G41,G46,G51)</f>
        <v>999.9</v>
      </c>
      <c r="H54" s="28"/>
      <c r="I54" s="27">
        <f>SUM(I16,I21,I26,I31,I36,I41,I46,I51)</f>
        <v>258014783.015</v>
      </c>
      <c r="J54" s="30"/>
    </row>
    <row r="55" spans="6:7" ht="18.75">
      <c r="F55" s="59"/>
      <c r="G55" s="59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1" t="s">
        <v>18</v>
      </c>
      <c r="B59" s="75"/>
      <c r="C59" s="75"/>
      <c r="D59" s="75"/>
      <c r="E59" s="75"/>
      <c r="F59" s="75"/>
      <c r="G59" s="75"/>
      <c r="H59" s="75"/>
      <c r="I59" s="75"/>
    </row>
    <row r="60" spans="1:9" ht="19.5">
      <c r="A60" s="81" t="s">
        <v>19</v>
      </c>
      <c r="B60" s="75"/>
      <c r="C60" s="75"/>
      <c r="D60" s="75"/>
      <c r="E60" s="75"/>
      <c r="F60" s="75"/>
      <c r="G60" s="75"/>
      <c r="H60" s="75"/>
      <c r="I60" s="75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Christopher Lorenz</cp:lastModifiedBy>
  <cp:lastPrinted>2016-01-04T17:42:02Z</cp:lastPrinted>
  <dcterms:created xsi:type="dcterms:W3CDTF">2014-07-03T13:06:25Z</dcterms:created>
  <dcterms:modified xsi:type="dcterms:W3CDTF">2018-03-27T17:02:13Z</dcterms:modified>
  <cp:category/>
  <cp:version/>
  <cp:contentType/>
  <cp:contentStatus/>
</cp:coreProperties>
</file>