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<sst xmlns="http://schemas.openxmlformats.org/spreadsheetml/2006/main" count="111" uniqueCount="38">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</sst>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  <xf numFmtId="164" fontId="7" fillId="34" borderId="2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1">
      <selection activeCell="N14" sqref="N1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4"/>
      <c r="B5" s="75"/>
      <c r="C5" s="75"/>
      <c r="D5" s="75"/>
      <c r="E5" s="75"/>
      <c r="F5" s="75"/>
      <c r="G5" s="75"/>
      <c r="H5" s="75"/>
      <c r="I5" s="75"/>
    </row>
    <row r="6" ht="18">
      <c r="A6" s="3"/>
    </row>
    <row r="7" spans="1:9" ht="21">
      <c r="A7" s="76" t="s">
        <v>14</v>
      </c>
      <c r="B7" s="77"/>
      <c r="C7" s="77"/>
      <c r="D7" s="77"/>
      <c r="E7" s="77"/>
      <c r="F7" s="77"/>
      <c r="G7" s="77"/>
      <c r="H7" s="77"/>
      <c r="I7" s="77"/>
    </row>
    <row r="8" spans="1:9" ht="20.25" customHeight="1">
      <c r="A8" s="12"/>
      <c r="G8" s="46" t="s">
        <v>29</v>
      </c>
      <c r="H8" s="73">
        <v>43278</v>
      </c>
      <c r="I8" s="73"/>
    </row>
    <row r="9" spans="1:9" ht="20.25" customHeight="1">
      <c r="A9" s="12" t="s">
        <v>20</v>
      </c>
      <c r="G9" s="11" t="s">
        <v>30</v>
      </c>
      <c r="H9" s="73">
        <v>43277</v>
      </c>
      <c r="I9" s="73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301892.674</v>
      </c>
      <c r="D15" s="37"/>
      <c r="E15" s="36">
        <v>0</v>
      </c>
      <c r="F15" s="37"/>
      <c r="G15" s="36">
        <v>0</v>
      </c>
      <c r="H15" s="37"/>
      <c r="I15" s="36">
        <f>SUM(C15)+E15-G15</f>
        <v>301892.674</v>
      </c>
    </row>
    <row r="16" spans="1:9" ht="19.5" customHeight="1">
      <c r="A16" s="38" t="s">
        <v>7</v>
      </c>
      <c r="B16" s="39"/>
      <c r="C16" s="40">
        <f>SUM(C14:C15)</f>
        <v>302214.184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302214.184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</row>
    <row r="21" spans="1:9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803.671</v>
      </c>
      <c r="D24" s="37"/>
      <c r="E24" s="36">
        <v>0</v>
      </c>
      <c r="F24" s="37"/>
      <c r="G24" s="36">
        <v>578.621</v>
      </c>
      <c r="H24" s="37"/>
      <c r="I24" s="36">
        <f>SUM(C24)+E24-G24</f>
        <v>225.05000000000007</v>
      </c>
    </row>
    <row r="25" spans="1:9" ht="19.5" customHeight="1">
      <c r="A25" s="33" t="s">
        <v>27</v>
      </c>
      <c r="B25" s="44"/>
      <c r="C25" s="36">
        <v>95676.131</v>
      </c>
      <c r="D25" s="37"/>
      <c r="E25" s="36">
        <v>578.621</v>
      </c>
      <c r="F25" s="37"/>
      <c r="G25" s="36">
        <v>0</v>
      </c>
      <c r="H25" s="37"/>
      <c r="I25" s="36">
        <f>SUM(C25)+E25-G25</f>
        <v>96254.752</v>
      </c>
    </row>
    <row r="26" spans="1:9" ht="19.5" customHeight="1">
      <c r="A26" s="38" t="s">
        <v>28</v>
      </c>
      <c r="B26" s="39"/>
      <c r="C26" s="40">
        <f>SUM(C24:C25)</f>
        <v>96479.802</v>
      </c>
      <c r="D26" s="41"/>
      <c r="E26" s="40">
        <f>SUM(E24:E25)</f>
        <v>578.621</v>
      </c>
      <c r="F26" s="41"/>
      <c r="G26" s="40">
        <f>SUM(G24:G25)</f>
        <v>578.621</v>
      </c>
      <c r="H26" s="41"/>
      <c r="I26" s="40">
        <f>SUM(I24:I25)</f>
        <v>96479.802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5881360.07</v>
      </c>
      <c r="D30" s="37"/>
      <c r="E30" s="36">
        <v>0</v>
      </c>
      <c r="F30" s="37"/>
      <c r="G30" s="36">
        <v>0</v>
      </c>
      <c r="H30" s="37"/>
      <c r="I30" s="36">
        <f>SUM(C30)+E30-G30</f>
        <v>5881360.07</v>
      </c>
    </row>
    <row r="31" spans="1:9" ht="19.5" customHeight="1">
      <c r="A31" s="38" t="s">
        <v>7</v>
      </c>
      <c r="B31" s="39"/>
      <c r="C31" s="40">
        <f>SUM(C29:C30)</f>
        <v>5882003.07</v>
      </c>
      <c r="D31" s="41"/>
      <c r="E31" s="40">
        <f>SUM(E29:E30)</f>
        <v>0</v>
      </c>
      <c r="F31" s="41"/>
      <c r="G31" s="40">
        <f>SUM(G29:G30)</f>
        <v>0</v>
      </c>
      <c r="H31" s="41"/>
      <c r="I31" s="85">
        <f>SUM(I29:I30)</f>
        <v>5882003.07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2013377.163</v>
      </c>
      <c r="D40" s="37"/>
      <c r="E40" s="36">
        <v>0</v>
      </c>
      <c r="F40" s="37"/>
      <c r="G40" s="36">
        <v>0</v>
      </c>
      <c r="H40" s="37"/>
      <c r="I40" s="36">
        <f>SUM(C40,E40,-G40)</f>
        <v>2013377.163</v>
      </c>
    </row>
    <row r="41" spans="1:9" ht="19.5" customHeight="1">
      <c r="A41" s="38" t="s">
        <v>28</v>
      </c>
      <c r="B41" s="39"/>
      <c r="C41" s="40">
        <f>SUM(C39:C40)</f>
        <v>2013377.163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2013377.163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369765.236</v>
      </c>
      <c r="D54" s="37"/>
      <c r="E54" s="36">
        <v>0</v>
      </c>
      <c r="F54" s="37"/>
      <c r="G54" s="36">
        <v>1480.152</v>
      </c>
      <c r="H54" s="37"/>
      <c r="I54" s="36">
        <f>SUM(C54)+E54-G54</f>
        <v>368285.084</v>
      </c>
    </row>
    <row r="55" spans="1:9" ht="19.5" thickBot="1">
      <c r="A55" s="67" t="s">
        <v>7</v>
      </c>
      <c r="B55" s="68"/>
      <c r="C55" s="69">
        <f>SUM(C53:C54)</f>
        <v>370056.03699999995</v>
      </c>
      <c r="D55" s="70"/>
      <c r="E55" s="69">
        <f>SUM(E53:E54)</f>
        <v>0</v>
      </c>
      <c r="F55" s="70"/>
      <c r="G55" s="69">
        <f>SUM(G53:G54)</f>
        <v>1480.152</v>
      </c>
      <c r="H55" s="70"/>
      <c r="I55" s="69">
        <f>SUM(I53:I54)</f>
        <v>368575.88499999995</v>
      </c>
    </row>
    <row r="56" spans="1:9" ht="21.75" customHeight="1">
      <c r="A56" s="18" t="s">
        <v>10</v>
      </c>
      <c r="B56" s="66" t="s">
        <v>1</v>
      </c>
      <c r="C56" s="19">
        <f>SUM(C14,C19,C24,C29,C34,C39,C44,C53)</f>
        <v>12346.982</v>
      </c>
      <c r="D56" s="20"/>
      <c r="E56" s="19">
        <f>SUM(E14,E19,E24,E29,E34,E39,E44,E49,E53)</f>
        <v>0</v>
      </c>
      <c r="F56" s="20"/>
      <c r="G56" s="19">
        <f>SUM(G14,G19,G24,G29,G34,G39,G44,G49,G53)</f>
        <v>578.621</v>
      </c>
      <c r="H56" s="20"/>
      <c r="I56" s="19">
        <f>SUM(I14,I19,I24,I29,I34,I39,I44,I49,I53)</f>
        <v>12122.010999999999</v>
      </c>
    </row>
    <row r="57" spans="1:9" ht="21.75" customHeight="1">
      <c r="A57" s="18" t="s">
        <v>11</v>
      </c>
      <c r="B57" s="11"/>
      <c r="C57" s="19">
        <f>SUM(C15,C20,C25,C30,C35,C40,C45,C50,C54)</f>
        <v>8800149.156</v>
      </c>
      <c r="D57" s="20"/>
      <c r="E57" s="19">
        <f>SUM(E15,E20,E25,E30,E35,E40,E45,E50,E54)</f>
        <v>578.621</v>
      </c>
      <c r="F57" s="20"/>
      <c r="G57" s="19">
        <f>SUM(G15,G20,G25,G30,G35,G40,G45,G50,G54)</f>
        <v>1480.152</v>
      </c>
      <c r="H57" s="20"/>
      <c r="I57" s="19">
        <f>SUM(I15,I20,I25,I30,I35,I40,I45,I50,I54)</f>
        <v>8799247.625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8812849.788</v>
      </c>
      <c r="D58" s="28"/>
      <c r="E58" s="29">
        <f>SUM(E16,E21,E26,E31,E36,E41,E46,E51,E55)</f>
        <v>578.621</v>
      </c>
      <c r="F58" s="28"/>
      <c r="G58" s="29">
        <f>SUM(G16,G21,G26,G31,G36,G41,G46,G55)</f>
        <v>2058.773</v>
      </c>
      <c r="H58" s="28"/>
      <c r="I58" s="29">
        <f>SUM(I16,I21,I26,I31,I36,I41,I46,I51,I55)</f>
        <v>8811369.636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1" t="s">
        <v>18</v>
      </c>
      <c r="B62" s="72"/>
      <c r="C62" s="72"/>
      <c r="D62" s="72"/>
      <c r="E62" s="72"/>
      <c r="F62" s="72"/>
      <c r="G62" s="72"/>
      <c r="H62" s="72"/>
      <c r="I62" s="72"/>
    </row>
    <row r="63" spans="1:9" ht="18">
      <c r="A63" s="71" t="s">
        <v>19</v>
      </c>
      <c r="B63" s="72"/>
      <c r="C63" s="72"/>
      <c r="D63" s="72"/>
      <c r="E63" s="72"/>
      <c r="F63" s="72"/>
      <c r="G63" s="72"/>
      <c r="H63" s="72"/>
      <c r="I63" s="72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4"/>
      <c r="B5" s="75"/>
      <c r="C5" s="75"/>
      <c r="D5" s="75"/>
      <c r="E5" s="75"/>
      <c r="F5" s="75"/>
      <c r="G5" s="75"/>
      <c r="H5" s="75"/>
      <c r="I5" s="75"/>
      <c r="M5" s="49"/>
    </row>
    <row r="6" ht="18">
      <c r="A6" s="3"/>
    </row>
    <row r="7" spans="1:9" ht="21">
      <c r="A7" s="76" t="s">
        <v>14</v>
      </c>
      <c r="B7" s="77"/>
      <c r="C7" s="77"/>
      <c r="D7" s="77"/>
      <c r="E7" s="77"/>
      <c r="F7" s="77"/>
      <c r="G7" s="77"/>
      <c r="H7" s="77"/>
      <c r="I7" s="77"/>
    </row>
    <row r="8" spans="1:9" ht="20.25" customHeight="1">
      <c r="A8" s="12"/>
      <c r="G8" s="11" t="s">
        <v>29</v>
      </c>
      <c r="H8" s="73">
        <v>43278</v>
      </c>
      <c r="I8" s="73"/>
    </row>
    <row r="9" spans="1:9" ht="20.25" customHeight="1">
      <c r="A9" s="12" t="s">
        <v>33</v>
      </c>
      <c r="G9" s="11" t="s">
        <v>30</v>
      </c>
      <c r="H9" s="73">
        <v>43277</v>
      </c>
      <c r="I9" s="73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38085160.652</v>
      </c>
      <c r="D15" s="37"/>
      <c r="E15" s="36">
        <v>0</v>
      </c>
      <c r="F15" s="37"/>
      <c r="G15" s="36">
        <v>0</v>
      </c>
      <c r="H15" s="37"/>
      <c r="I15" s="36">
        <f>SUM(C15)+E15-G15</f>
        <v>38085160.652</v>
      </c>
      <c r="J15" s="30"/>
    </row>
    <row r="16" spans="1:10" ht="19.5" customHeight="1">
      <c r="A16" s="38" t="s">
        <v>7</v>
      </c>
      <c r="B16" s="39"/>
      <c r="C16" s="40">
        <f>SUM(C14:C15)</f>
        <v>38092129.342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38092129.342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813991.604</v>
      </c>
      <c r="D19" s="37"/>
      <c r="E19" s="36">
        <v>0</v>
      </c>
      <c r="F19" s="37"/>
      <c r="G19" s="36">
        <v>0</v>
      </c>
      <c r="H19" s="37"/>
      <c r="I19" s="36">
        <f>SUM(C19)+E19-G19</f>
        <v>813991.604</v>
      </c>
      <c r="J19" s="30"/>
    </row>
    <row r="20" spans="1:10" ht="19.5" customHeight="1">
      <c r="A20" s="33" t="s">
        <v>6</v>
      </c>
      <c r="B20" s="35"/>
      <c r="C20" s="36">
        <v>27513275.703</v>
      </c>
      <c r="D20" s="37"/>
      <c r="E20" s="36">
        <v>0</v>
      </c>
      <c r="F20" s="37"/>
      <c r="G20" s="36">
        <v>0</v>
      </c>
      <c r="H20" s="53"/>
      <c r="I20" s="36">
        <f>SUM(C20)+E20-G20</f>
        <v>27513275.703</v>
      </c>
      <c r="J20" s="30"/>
    </row>
    <row r="21" spans="1:10" ht="19.5" customHeight="1">
      <c r="A21" s="38" t="s">
        <v>7</v>
      </c>
      <c r="B21" s="39"/>
      <c r="C21" s="40">
        <f>SUM(C19:C20)</f>
        <v>28327267.307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28327267.307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3" t="s">
        <v>34</v>
      </c>
      <c r="B23" s="84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15492034.432</v>
      </c>
      <c r="D25" s="37"/>
      <c r="E25" s="36">
        <v>0</v>
      </c>
      <c r="F25" s="37"/>
      <c r="G25" s="36">
        <v>0</v>
      </c>
      <c r="H25" s="37"/>
      <c r="I25" s="36">
        <f>SUM(C25)+E25-G25</f>
        <v>15492034.432</v>
      </c>
      <c r="J25" s="30"/>
    </row>
    <row r="26" spans="1:10" ht="19.5" customHeight="1">
      <c r="A26" s="38" t="s">
        <v>7</v>
      </c>
      <c r="B26" s="39"/>
      <c r="C26" s="40">
        <f>SUM(C24:C25)</f>
        <v>15570379.367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15570379.367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28065910.258</v>
      </c>
      <c r="D30" s="37"/>
      <c r="E30" s="36">
        <v>0</v>
      </c>
      <c r="F30" s="37"/>
      <c r="G30" s="36">
        <v>0</v>
      </c>
      <c r="H30" s="37"/>
      <c r="I30" s="36">
        <f>SUM(C30)+E30-G30</f>
        <v>28065910.258</v>
      </c>
      <c r="J30" s="30"/>
    </row>
    <row r="31" spans="1:10" ht="19.5" customHeight="1">
      <c r="A31" s="38" t="s">
        <v>7</v>
      </c>
      <c r="B31" s="39"/>
      <c r="C31" s="40">
        <f>SUM(C29:C30)</f>
        <v>28429749.318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28429749.318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79" t="s">
        <v>25</v>
      </c>
      <c r="B33" s="80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367368.233</v>
      </c>
      <c r="D35" s="37"/>
      <c r="E35" s="36">
        <v>0</v>
      </c>
      <c r="F35" s="37"/>
      <c r="G35" s="36">
        <v>0</v>
      </c>
      <c r="H35" s="37"/>
      <c r="I35" s="36">
        <f>SUM(C35)+E35-G35</f>
        <v>367368.233</v>
      </c>
      <c r="J35" s="30"/>
    </row>
    <row r="36" spans="1:10" ht="19.5" customHeight="1">
      <c r="A36" s="38" t="s">
        <v>7</v>
      </c>
      <c r="B36" s="39"/>
      <c r="C36" s="40">
        <f>SUM(C34:C35)</f>
        <v>383672.753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383672.753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143224018.712</v>
      </c>
      <c r="D40" s="37"/>
      <c r="E40" s="36">
        <v>0</v>
      </c>
      <c r="F40" s="37"/>
      <c r="G40" s="36">
        <v>0</v>
      </c>
      <c r="H40" s="37"/>
      <c r="I40" s="36">
        <f>SUM(C40,E40,-G40)</f>
        <v>143224018.712</v>
      </c>
      <c r="J40" s="30"/>
    </row>
    <row r="41" spans="1:10" ht="19.5" customHeight="1">
      <c r="A41" s="38" t="s">
        <v>28</v>
      </c>
      <c r="B41" s="39"/>
      <c r="C41" s="40">
        <f>SUM(C39:C40)</f>
        <v>143224018.712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143224018.712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1" t="s">
        <v>35</v>
      </c>
      <c r="B48" s="82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18566476.649</v>
      </c>
      <c r="D50" s="37"/>
      <c r="E50" s="36">
        <v>0</v>
      </c>
      <c r="F50" s="37"/>
      <c r="G50" s="36">
        <v>106913.17</v>
      </c>
      <c r="H50" s="53"/>
      <c r="I50" s="36">
        <f>SUM(C50)+E50-G50</f>
        <v>18459563.479</v>
      </c>
      <c r="J50" s="30"/>
    </row>
    <row r="51" spans="1:10" ht="19.5" thickBot="1">
      <c r="A51" s="38" t="s">
        <v>7</v>
      </c>
      <c r="B51" s="39"/>
      <c r="C51" s="40">
        <f>SUM(C49:C50)</f>
        <v>18566476.649</v>
      </c>
      <c r="D51" s="41"/>
      <c r="E51" s="40">
        <f>SUM(E49:E50)</f>
        <v>0</v>
      </c>
      <c r="F51" s="37"/>
      <c r="G51" s="40">
        <f>SUM(G49:G50)</f>
        <v>106913.17</v>
      </c>
      <c r="H51" s="41"/>
      <c r="I51" s="40">
        <f>SUM(I49:I50)</f>
        <v>18459563.479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1279448.8090000001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1279448.8090000001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271715550.389</v>
      </c>
      <c r="D53" s="20"/>
      <c r="E53" s="19">
        <f>SUM(E15,E20,E25,E30,E35,E40,E45,E50)</f>
        <v>0</v>
      </c>
      <c r="F53" s="20"/>
      <c r="G53" s="19">
        <f>SUM(G15,G20,G25,G30,G35,G40,G45,G50)</f>
        <v>106913.17</v>
      </c>
      <c r="H53" s="20"/>
      <c r="I53" s="19">
        <f>SUM(I15,I20,I25,I30,I35,I40,I45,I50)</f>
        <v>271608637.219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272994999.198</v>
      </c>
      <c r="D54" s="28"/>
      <c r="E54" s="27">
        <f>SUM(E16,E21,E26,E31,E36,E41,E46,E51)</f>
        <v>0</v>
      </c>
      <c r="F54" s="28"/>
      <c r="G54" s="27">
        <f>SUM(G16,G21,G26,G31,G36,G41,G46,G51)</f>
        <v>106913.17</v>
      </c>
      <c r="H54" s="28"/>
      <c r="I54" s="27">
        <f>SUM(I16,I21,I26,I31,I36,I41,I46,I51)</f>
        <v>272888086.028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8" t="s">
        <v>18</v>
      </c>
      <c r="B59" s="72"/>
      <c r="C59" s="72"/>
      <c r="D59" s="72"/>
      <c r="E59" s="72"/>
      <c r="F59" s="72"/>
      <c r="G59" s="72"/>
      <c r="H59" s="72"/>
      <c r="I59" s="72"/>
    </row>
    <row r="60" spans="1:9" ht="18">
      <c r="A60" s="78" t="s">
        <v>19</v>
      </c>
      <c r="B60" s="72"/>
      <c r="C60" s="72"/>
      <c r="D60" s="72"/>
      <c r="E60" s="72"/>
      <c r="F60" s="72"/>
      <c r="G60" s="72"/>
      <c r="H60" s="72"/>
      <c r="I60" s="72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2018-06-27T17:12:44Z</dcterms:modified>
  <cp:category/>
  <cp:version/>
  <cp:contentType/>
  <cp:contentStatus/>
</cp:coreProperties>
</file>