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<sst xmlns="http://schemas.openxmlformats.org/spreadsheetml/2006/main" count="111" uniqueCount="38">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</sst>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P12" sqref="P11:P1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43276</v>
      </c>
      <c r="I8" s="74"/>
    </row>
    <row r="9" spans="1:9" ht="20.25" customHeight="1">
      <c r="A9" s="12" t="s">
        <v>20</v>
      </c>
      <c r="G9" s="11" t="s">
        <v>30</v>
      </c>
      <c r="H9" s="74">
        <v>43273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257.208</v>
      </c>
      <c r="H15" s="37"/>
      <c r="I15" s="36">
        <f>SUM(C15)+E15-G15</f>
        <v>301892.674</v>
      </c>
    </row>
    <row r="16" spans="1:9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257.208</v>
      </c>
      <c r="H16" s="41"/>
      <c r="I16" s="40">
        <f>SUM(C16)+E16-G16</f>
        <v>302214.184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803.671</v>
      </c>
      <c r="D24" s="37"/>
      <c r="E24" s="36">
        <v>0</v>
      </c>
      <c r="F24" s="37"/>
      <c r="G24" s="36">
        <v>0</v>
      </c>
      <c r="H24" s="37"/>
      <c r="I24" s="36">
        <f>SUM(C24)+E24-G24</f>
        <v>803.671</v>
      </c>
    </row>
    <row r="25" spans="1:9" ht="19.5" customHeight="1">
      <c r="A25" s="33" t="s">
        <v>27</v>
      </c>
      <c r="B25" s="44"/>
      <c r="C25" s="36">
        <v>97469.723</v>
      </c>
      <c r="D25" s="37"/>
      <c r="E25" s="36">
        <v>0</v>
      </c>
      <c r="F25" s="37"/>
      <c r="G25" s="36">
        <v>1793.592</v>
      </c>
      <c r="H25" s="37"/>
      <c r="I25" s="36">
        <f>SUM(C25)+E25-G25</f>
        <v>95676.131</v>
      </c>
    </row>
    <row r="26" spans="1:9" ht="19.5" customHeight="1">
      <c r="A26" s="38" t="s">
        <v>28</v>
      </c>
      <c r="B26" s="39"/>
      <c r="C26" s="40">
        <f>SUM(C24:C25)</f>
        <v>98273.394</v>
      </c>
      <c r="D26" s="41"/>
      <c r="E26" s="40">
        <f>SUM(E24:E25)</f>
        <v>0</v>
      </c>
      <c r="F26" s="41"/>
      <c r="G26" s="40">
        <f>SUM(G24:G25)</f>
        <v>1793.592</v>
      </c>
      <c r="H26" s="41"/>
      <c r="I26" s="40">
        <f>SUM(I24:I25)</f>
        <v>96479.802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5890346.565</v>
      </c>
      <c r="D30" s="37"/>
      <c r="E30" s="36">
        <v>0</v>
      </c>
      <c r="F30" s="37"/>
      <c r="G30" s="36">
        <v>0</v>
      </c>
      <c r="H30" s="37"/>
      <c r="I30" s="36">
        <f>SUM(C30)+E30-G30</f>
        <v>5890346.565</v>
      </c>
    </row>
    <row r="31" spans="1:9" ht="19.5" customHeight="1">
      <c r="A31" s="38" t="s">
        <v>7</v>
      </c>
      <c r="B31" s="39"/>
      <c r="C31" s="40">
        <f>SUM(C29:C30)</f>
        <v>5890989.565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5890989.565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18132.6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18132.6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2013377.163</v>
      </c>
      <c r="D40" s="37"/>
      <c r="E40" s="36">
        <v>0</v>
      </c>
      <c r="F40" s="37"/>
      <c r="G40" s="36">
        <v>0</v>
      </c>
      <c r="H40" s="37"/>
      <c r="I40" s="36">
        <f>SUM(C40,E40,-G40)</f>
        <v>2013377.163</v>
      </c>
    </row>
    <row r="41" spans="1:9" ht="19.5" customHeight="1">
      <c r="A41" s="38" t="s">
        <v>28</v>
      </c>
      <c r="B41" s="39"/>
      <c r="C41" s="40">
        <f>SUM(C39:C40)</f>
        <v>2013377.163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2013377.163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369765.236</v>
      </c>
      <c r="D54" s="37"/>
      <c r="E54" s="36">
        <v>0</v>
      </c>
      <c r="F54" s="37"/>
      <c r="G54" s="36">
        <v>0</v>
      </c>
      <c r="H54" s="37"/>
      <c r="I54" s="36">
        <f>SUM(C54)+E54-G54</f>
        <v>369765.236</v>
      </c>
    </row>
    <row r="55" spans="1:9" ht="19.5" thickBot="1">
      <c r="A55" s="67" t="s">
        <v>7</v>
      </c>
      <c r="B55" s="68"/>
      <c r="C55" s="69">
        <f>SUM(C53:C54)</f>
        <v>370056.03699999995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370056.03699999995</v>
      </c>
    </row>
    <row r="56" spans="1:9" ht="21.75" customHeight="1">
      <c r="A56" s="18" t="s">
        <v>10</v>
      </c>
      <c r="B56" s="66" t="s">
        <v>1</v>
      </c>
      <c r="C56" s="19">
        <f>SUM(C14,C19,C24,C29,C34,C39,C44,C53)</f>
        <v>12346.982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12700.632</v>
      </c>
    </row>
    <row r="57" spans="1:9" ht="21.75" customHeight="1">
      <c r="A57" s="18" t="s">
        <v>11</v>
      </c>
      <c r="B57" s="11"/>
      <c r="C57" s="19">
        <f>SUM(C15,C20,C25,C30,C35,C40,C45,C50,C54)</f>
        <v>8829319.050999999</v>
      </c>
      <c r="D57" s="20"/>
      <c r="E57" s="19">
        <f>SUM(E15,E20,E25,E30,E35,E40,E45,E50,E54)</f>
        <v>0</v>
      </c>
      <c r="F57" s="20"/>
      <c r="G57" s="19">
        <f>SUM(G15,G20,G25,G30,G35,G40,G45,G50,G54)</f>
        <v>20183.399999999998</v>
      </c>
      <c r="H57" s="20"/>
      <c r="I57" s="19">
        <f>SUM(I15,I20,I25,I30,I35,I40,I45,I50,I54)</f>
        <v>8809135.650999999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8842019.683</v>
      </c>
      <c r="D58" s="28"/>
      <c r="E58" s="29">
        <f>SUM(E16,E21,E26,E31,E36,E41,E46,E51,E55)</f>
        <v>0</v>
      </c>
      <c r="F58" s="28"/>
      <c r="G58" s="29">
        <f>SUM(G16,G21,G26,G31,G36,G41,G46,G55)</f>
        <v>20183.399999999998</v>
      </c>
      <c r="H58" s="28"/>
      <c r="I58" s="29">
        <f>SUM(I16,I21,I26,I31,I36,I41,I46,I51,I55)</f>
        <v>8821836.283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O15" sqref="O1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43276</v>
      </c>
      <c r="I8" s="74"/>
    </row>
    <row r="9" spans="1:9" ht="20.25" customHeight="1">
      <c r="A9" s="12" t="s">
        <v>33</v>
      </c>
      <c r="G9" s="11" t="s">
        <v>30</v>
      </c>
      <c r="H9" s="74">
        <v>43273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37277658.412</v>
      </c>
      <c r="D15" s="37"/>
      <c r="E15" s="36">
        <v>508097.45</v>
      </c>
      <c r="F15" s="37"/>
      <c r="G15" s="36">
        <v>0</v>
      </c>
      <c r="H15" s="37"/>
      <c r="I15" s="36">
        <f>SUM(C15)+E15-G15</f>
        <v>37785755.862</v>
      </c>
      <c r="J15" s="30"/>
    </row>
    <row r="16" spans="1:10" ht="19.5" customHeight="1">
      <c r="A16" s="38" t="s">
        <v>7</v>
      </c>
      <c r="B16" s="39"/>
      <c r="C16" s="40">
        <f>SUM(C14:C15)</f>
        <v>37284627.102</v>
      </c>
      <c r="D16" s="41"/>
      <c r="E16" s="40">
        <f>SUM(E14:E15)</f>
        <v>508097.45</v>
      </c>
      <c r="F16" s="37"/>
      <c r="G16" s="40">
        <f>SUM(G14:G15)</f>
        <v>0</v>
      </c>
      <c r="H16" s="41"/>
      <c r="I16" s="40">
        <f>SUM(C16)+E16-G16</f>
        <v>37792724.552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25721631.539</v>
      </c>
      <c r="D20" s="37"/>
      <c r="E20" s="36">
        <v>614411.1</v>
      </c>
      <c r="F20" s="37"/>
      <c r="G20" s="36">
        <v>0</v>
      </c>
      <c r="H20" s="53"/>
      <c r="I20" s="36">
        <f>SUM(C20)+E20-G20</f>
        <v>26336042.639000002</v>
      </c>
      <c r="J20" s="30"/>
    </row>
    <row r="21" spans="1:10" ht="19.5" customHeight="1">
      <c r="A21" s="38" t="s">
        <v>7</v>
      </c>
      <c r="B21" s="39"/>
      <c r="C21" s="40">
        <f>SUM(C19:C20)</f>
        <v>26535623.143</v>
      </c>
      <c r="D21" s="41"/>
      <c r="E21" s="40">
        <f>SUM(E19:E20)</f>
        <v>614411.1</v>
      </c>
      <c r="F21" s="41"/>
      <c r="G21" s="40">
        <f>SUM(G19:G20)</f>
        <v>0</v>
      </c>
      <c r="H21" s="41"/>
      <c r="I21" s="40">
        <f>SUM(I19:I20)</f>
        <v>27150034.243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15492034.432</v>
      </c>
      <c r="D25" s="37"/>
      <c r="E25" s="36">
        <v>0</v>
      </c>
      <c r="F25" s="37"/>
      <c r="G25" s="36">
        <v>0</v>
      </c>
      <c r="H25" s="37"/>
      <c r="I25" s="36">
        <f>SUM(C25)+E25-G25</f>
        <v>15492034.432</v>
      </c>
      <c r="J25" s="30"/>
    </row>
    <row r="26" spans="1:10" ht="19.5" customHeight="1">
      <c r="A26" s="38" t="s">
        <v>7</v>
      </c>
      <c r="B26" s="39"/>
      <c r="C26" s="40">
        <f>SUM(C24:C25)</f>
        <v>15570379.367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15570379.367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28065910.258</v>
      </c>
      <c r="D30" s="37"/>
      <c r="E30" s="36">
        <v>0</v>
      </c>
      <c r="F30" s="37"/>
      <c r="G30" s="36">
        <v>0</v>
      </c>
      <c r="H30" s="37"/>
      <c r="I30" s="36">
        <f>SUM(C30)+E30-G30</f>
        <v>28065910.258</v>
      </c>
      <c r="J30" s="30"/>
    </row>
    <row r="31" spans="1:10" ht="19.5" customHeight="1">
      <c r="A31" s="38" t="s">
        <v>7</v>
      </c>
      <c r="B31" s="39"/>
      <c r="C31" s="40">
        <f>SUM(C29:C30)</f>
        <v>28429749.318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28429749.318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367368.233</v>
      </c>
      <c r="D35" s="37"/>
      <c r="E35" s="36">
        <v>0</v>
      </c>
      <c r="F35" s="37"/>
      <c r="G35" s="36">
        <v>0</v>
      </c>
      <c r="H35" s="37"/>
      <c r="I35" s="36">
        <f>SUM(C35)+E35-G35</f>
        <v>367368.233</v>
      </c>
      <c r="J35" s="30"/>
    </row>
    <row r="36" spans="1:10" ht="19.5" customHeight="1">
      <c r="A36" s="38" t="s">
        <v>7</v>
      </c>
      <c r="B36" s="39"/>
      <c r="C36" s="40">
        <f>SUM(C34:C35)</f>
        <v>383672.753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383672.753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143224018.772</v>
      </c>
      <c r="D40" s="37"/>
      <c r="E40" s="36">
        <v>0</v>
      </c>
      <c r="F40" s="37"/>
      <c r="G40" s="36">
        <v>0.06</v>
      </c>
      <c r="H40" s="37"/>
      <c r="I40" s="36">
        <f>SUM(C40,E40,-G40)</f>
        <v>143224018.712</v>
      </c>
      <c r="J40" s="30"/>
    </row>
    <row r="41" spans="1:10" ht="19.5" customHeight="1">
      <c r="A41" s="38" t="s">
        <v>28</v>
      </c>
      <c r="B41" s="39"/>
      <c r="C41" s="40">
        <f>SUM(C39:C40)</f>
        <v>143224018.772</v>
      </c>
      <c r="D41" s="41"/>
      <c r="E41" s="40">
        <f>SUM(E39:E40)</f>
        <v>0</v>
      </c>
      <c r="F41" s="41"/>
      <c r="G41" s="40">
        <f>SUM(G39:G40)</f>
        <v>0.06</v>
      </c>
      <c r="H41" s="41"/>
      <c r="I41" s="40">
        <f>SUM(I39:I40)</f>
        <v>143224018.712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18566476.649</v>
      </c>
      <c r="D50" s="37"/>
      <c r="E50" s="36">
        <v>0</v>
      </c>
      <c r="F50" s="37"/>
      <c r="G50" s="36">
        <v>0</v>
      </c>
      <c r="H50" s="53"/>
      <c r="I50" s="36">
        <f>SUM(C50)+E50-G50</f>
        <v>18566476.649</v>
      </c>
      <c r="J50" s="30"/>
    </row>
    <row r="51" spans="1:10" ht="19.5" thickBot="1">
      <c r="A51" s="38" t="s">
        <v>7</v>
      </c>
      <c r="B51" s="39"/>
      <c r="C51" s="40">
        <f>SUM(C49:C50)</f>
        <v>18566476.649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18566476.649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269116404.045</v>
      </c>
      <c r="D53" s="20"/>
      <c r="E53" s="19">
        <f>SUM(E15,E20,E25,E30,E35,E40,E45,E50)</f>
        <v>1122508.55</v>
      </c>
      <c r="F53" s="20"/>
      <c r="G53" s="19">
        <f>SUM(G15,G20,G25,G30,G35,G40,G45,G50)</f>
        <v>0.06</v>
      </c>
      <c r="H53" s="20"/>
      <c r="I53" s="19">
        <f>SUM(I15,I20,I25,I30,I35,I40,I45,I50)</f>
        <v>270238912.535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270395852.85400003</v>
      </c>
      <c r="D54" s="28"/>
      <c r="E54" s="27">
        <f>SUM(E16,E21,E26,E31,E36,E41,E46,E51)</f>
        <v>1122508.55</v>
      </c>
      <c r="F54" s="28"/>
      <c r="G54" s="27">
        <f>SUM(G16,G21,G26,G31,G36,G41,G46,G51)</f>
        <v>0.06</v>
      </c>
      <c r="H54" s="28"/>
      <c r="I54" s="27">
        <f>SUM(I16,I21,I26,I31,I36,I41,I46,I51)</f>
        <v>271518361.34400004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2018-06-25T17:40:05Z</dcterms:modified>
  <cp:category/>
  <cp:version/>
  <cp:contentType/>
  <cp:contentStatus/>
</cp:coreProperties>
</file>