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132" windowWidth="14808" windowHeight="8100" activeTab="1"/>
  </bookViews>
  <sheets>
    <sheet name="Gold" sheetId="1" r:id="rId1"/>
    <sheet name="Silver" sheetId="2" r:id="rId2"/>
  </sheets>
  <definedNames>
    <definedName name="_xlnm.Print_Area" localSheetId="0">'Gold'!$A$1:$I$63</definedName>
    <definedName name="_xlnm.Print_Area" localSheetId="1">'Silver'!$A$1:$I$60</definedName>
  </definedNames>
  <calcPr fullCalcOnLoad="1"/>
</workbook>
</file>

<file path=xl/sharedStrings.xml><?xml version="1.0" encoding="utf-8"?>
<sst xmlns="http://schemas.openxmlformats.org/spreadsheetml/2006/main" count="111" uniqueCount="37">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</sst>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</numFmts>
  <fonts count="5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5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6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7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58" fillId="0" borderId="10" xfId="0" applyFont="1" applyBorder="1" applyAlignment="1">
      <alignment horizontal="left" vertical="top" wrapText="1"/>
    </xf>
    <xf numFmtId="0" fontId="58" fillId="0" borderId="26" xfId="0" applyFont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2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63"/>
  <sheetViews>
    <sheetView zoomScale="80" zoomScaleNormal="80" zoomScalePageLayoutView="0" workbookViewId="0" topLeftCell="A1">
      <selection activeCell="I4" sqref="I4"/>
    </sheetView>
  </sheetViews>
  <sheetFormatPr defaultColWidth="9.140625" defaultRowHeight="12.75"/>
  <cols>
    <col min="1" max="1" width="44.8515625" style="1" customWidth="1"/>
    <col min="2" max="2" width="7.00390625" style="1" customWidth="1"/>
    <col min="3" max="3" width="22.8515625" style="1" bestFit="1" customWidth="1"/>
    <col min="4" max="4" width="3.28125" style="1" customWidth="1"/>
    <col min="5" max="5" width="19.57421875" style="1" customWidth="1"/>
    <col min="6" max="6" width="3.28125" style="1" customWidth="1"/>
    <col min="7" max="7" width="19.7109375" style="1" customWidth="1"/>
    <col min="8" max="8" width="3.28125" style="1" customWidth="1"/>
    <col min="9" max="9" width="23.8515625" style="1" bestFit="1" customWidth="1"/>
    <col min="10" max="10" width="9.140625" style="77" customWidth="1"/>
    <col min="12" max="12" width="11.00390625" style="0" customWidth="1"/>
    <col min="13" max="13" width="11.7109375" style="0" bestFit="1" customWidth="1"/>
  </cols>
  <sheetData>
    <row r="5" spans="1:9" ht="18">
      <c r="A5" s="83"/>
      <c r="B5" s="84"/>
      <c r="C5" s="84"/>
      <c r="D5" s="84"/>
      <c r="E5" s="84"/>
      <c r="F5" s="84"/>
      <c r="G5" s="84"/>
      <c r="H5" s="84"/>
      <c r="I5" s="84"/>
    </row>
    <row r="6" ht="18">
      <c r="A6" s="3"/>
    </row>
    <row r="7" spans="1:9" ht="21">
      <c r="A7" s="85" t="s">
        <v>14</v>
      </c>
      <c r="B7" s="86"/>
      <c r="C7" s="86"/>
      <c r="D7" s="86"/>
      <c r="E7" s="86"/>
      <c r="F7" s="86"/>
      <c r="G7" s="86"/>
      <c r="H7" s="86"/>
      <c r="I7" s="86"/>
    </row>
    <row r="8" spans="1:9" ht="21">
      <c r="A8" s="12"/>
      <c r="G8" s="46" t="s">
        <v>29</v>
      </c>
      <c r="H8" s="82">
        <v>42576</v>
      </c>
      <c r="I8" s="82"/>
    </row>
    <row r="9" spans="1:9" ht="21">
      <c r="A9" s="12" t="s">
        <v>20</v>
      </c>
      <c r="G9" s="11" t="s">
        <v>30</v>
      </c>
      <c r="H9" s="82">
        <v>42573</v>
      </c>
      <c r="I9" s="82"/>
    </row>
    <row r="10" ht="18" thickBot="1">
      <c r="A10" s="31" t="s">
        <v>21</v>
      </c>
    </row>
    <row r="11" spans="1:9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">
      <c r="A12" s="4"/>
      <c r="C12" s="5"/>
      <c r="D12" s="6"/>
      <c r="E12" s="5"/>
      <c r="F12" s="6"/>
      <c r="G12" s="5"/>
      <c r="H12" s="6"/>
      <c r="I12" s="79"/>
    </row>
    <row r="13" spans="1:11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K13" s="53"/>
    </row>
    <row r="14" spans="1:9" ht="18.75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71">
        <f>SUM(C14)+E14-G14</f>
        <v>321.51</v>
      </c>
    </row>
    <row r="15" spans="1:13" ht="18.75">
      <c r="A15" s="33" t="s">
        <v>6</v>
      </c>
      <c r="B15" s="35"/>
      <c r="C15" s="36">
        <v>803389.713</v>
      </c>
      <c r="D15" s="37"/>
      <c r="E15" s="36">
        <v>0</v>
      </c>
      <c r="F15" s="37"/>
      <c r="G15" s="36">
        <v>0</v>
      </c>
      <c r="H15" s="37"/>
      <c r="I15" s="71">
        <f>SUM(C15)+E15-G15</f>
        <v>803389.713</v>
      </c>
      <c r="M15" s="47"/>
    </row>
    <row r="16" spans="1:10" ht="18.75">
      <c r="A16" s="38" t="s">
        <v>7</v>
      </c>
      <c r="B16" s="39"/>
      <c r="C16" s="40">
        <f>SUM(C14:C15)</f>
        <v>803711.223</v>
      </c>
      <c r="D16" s="41"/>
      <c r="E16" s="40">
        <f>SUM(E14:E15)</f>
        <v>0</v>
      </c>
      <c r="F16" s="41"/>
      <c r="G16" s="40">
        <f>SUM(G14:G15)</f>
        <v>0</v>
      </c>
      <c r="H16" s="41"/>
      <c r="I16" s="72">
        <f>SUM(C16)+E16-G16</f>
        <v>803711.223</v>
      </c>
      <c r="J16" s="78"/>
    </row>
    <row r="17" spans="1:9" ht="18">
      <c r="A17" s="16"/>
      <c r="B17" s="13"/>
      <c r="C17" s="17"/>
      <c r="D17" s="18"/>
      <c r="E17" s="17"/>
      <c r="F17" s="18"/>
      <c r="G17" s="17"/>
      <c r="H17" s="18"/>
      <c r="I17" s="49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8.75">
      <c r="A19" s="33" t="s">
        <v>5</v>
      </c>
      <c r="B19" s="35"/>
      <c r="C19" s="36">
        <v>9773.631</v>
      </c>
      <c r="D19" s="37"/>
      <c r="E19" s="36">
        <v>0</v>
      </c>
      <c r="F19" s="37"/>
      <c r="G19" s="36">
        <v>0</v>
      </c>
      <c r="H19" s="37"/>
      <c r="I19" s="36">
        <f>SUM(C19)+E19-G19</f>
        <v>9773.631</v>
      </c>
    </row>
    <row r="20" spans="1:9" ht="18.75">
      <c r="A20" s="33" t="s">
        <v>6</v>
      </c>
      <c r="B20" s="35"/>
      <c r="C20" s="36">
        <v>3632.597</v>
      </c>
      <c r="D20" s="37"/>
      <c r="E20" s="36">
        <v>0</v>
      </c>
      <c r="F20" s="37"/>
      <c r="G20" s="36">
        <v>0</v>
      </c>
      <c r="H20" s="37"/>
      <c r="I20" s="36">
        <f>SUM(C20)+E20-G20</f>
        <v>3632.597</v>
      </c>
    </row>
    <row r="21" spans="1:10" ht="18.75">
      <c r="A21" s="38" t="s">
        <v>7</v>
      </c>
      <c r="B21" s="39"/>
      <c r="C21" s="40">
        <f>SUM(C19:C20)</f>
        <v>13406.228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13406.228</v>
      </c>
      <c r="J21" s="78"/>
    </row>
    <row r="22" spans="1:9" ht="20.25">
      <c r="A22" s="87" t="s">
        <v>33</v>
      </c>
      <c r="B22" s="88"/>
      <c r="C22" s="36"/>
      <c r="D22" s="37"/>
      <c r="E22" s="36"/>
      <c r="F22" s="37"/>
      <c r="G22" s="36"/>
      <c r="H22" s="37"/>
      <c r="I22" s="36"/>
    </row>
    <row r="23" spans="1:9" ht="18.75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8.75">
      <c r="A24" s="33" t="s">
        <v>26</v>
      </c>
      <c r="B24" s="44"/>
      <c r="C24" s="36">
        <v>3223.275</v>
      </c>
      <c r="D24" s="37"/>
      <c r="E24" s="36">
        <v>0</v>
      </c>
      <c r="F24" s="37"/>
      <c r="G24" s="36">
        <v>0</v>
      </c>
      <c r="H24" s="37"/>
      <c r="I24" s="71">
        <f>SUM(C24)+E24-G24</f>
        <v>3223.275</v>
      </c>
    </row>
    <row r="25" spans="1:9" ht="18.75">
      <c r="A25" s="33" t="s">
        <v>27</v>
      </c>
      <c r="B25" s="44"/>
      <c r="C25" s="36">
        <v>103572.666</v>
      </c>
      <c r="D25" s="37"/>
      <c r="E25" s="36">
        <v>0</v>
      </c>
      <c r="F25" s="37"/>
      <c r="G25" s="36">
        <v>0</v>
      </c>
      <c r="H25" s="37"/>
      <c r="I25" s="71">
        <f>SUM(C25)+E25-G25</f>
        <v>103572.666</v>
      </c>
    </row>
    <row r="26" spans="1:10" ht="18.75">
      <c r="A26" s="38" t="s">
        <v>28</v>
      </c>
      <c r="B26" s="39"/>
      <c r="C26" s="40">
        <f>SUM(C24:C25)</f>
        <v>106795.94099999999</v>
      </c>
      <c r="D26" s="41"/>
      <c r="E26" s="40">
        <f>SUM(E24:E25)</f>
        <v>0</v>
      </c>
      <c r="F26" s="41"/>
      <c r="G26" s="40">
        <f>SUM(G24:G25)</f>
        <v>0</v>
      </c>
      <c r="H26" s="41"/>
      <c r="I26" s="72">
        <f>SUM(I24:I25)</f>
        <v>106795.94099999999</v>
      </c>
      <c r="J26" s="78"/>
    </row>
    <row r="27" spans="1:9" ht="18">
      <c r="A27" s="16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8.75">
      <c r="A29" s="33" t="s">
        <v>5</v>
      </c>
      <c r="B29" s="35"/>
      <c r="C29" s="36">
        <v>739.45</v>
      </c>
      <c r="D29" s="37"/>
      <c r="E29" s="36">
        <v>0</v>
      </c>
      <c r="F29" s="37"/>
      <c r="G29" s="36">
        <v>0</v>
      </c>
      <c r="H29" s="37"/>
      <c r="I29" s="71">
        <f>SUM(C29)+E29-G29</f>
        <v>739.45</v>
      </c>
    </row>
    <row r="30" spans="1:9" ht="18.75">
      <c r="A30" s="33" t="s">
        <v>6</v>
      </c>
      <c r="B30" s="35"/>
      <c r="C30" s="36">
        <v>5742881.777</v>
      </c>
      <c r="D30" s="37"/>
      <c r="E30" s="36">
        <v>0</v>
      </c>
      <c r="F30" s="37"/>
      <c r="G30" s="36">
        <v>0</v>
      </c>
      <c r="H30" s="37"/>
      <c r="I30" s="71">
        <f>SUM(C30)+E30-G30</f>
        <v>5742881.777</v>
      </c>
    </row>
    <row r="31" spans="1:10" ht="18.75">
      <c r="A31" s="38" t="s">
        <v>7</v>
      </c>
      <c r="B31" s="39"/>
      <c r="C31" s="40">
        <f>SUM(C29:C30)</f>
        <v>5743621.227</v>
      </c>
      <c r="D31" s="41"/>
      <c r="E31" s="40">
        <f>SUM(E29:E30)</f>
        <v>0</v>
      </c>
      <c r="F31" s="41"/>
      <c r="G31" s="40">
        <f>SUM(G29:G30)</f>
        <v>0</v>
      </c>
      <c r="H31" s="41"/>
      <c r="I31" s="72">
        <f>SUM(I29:I30)</f>
        <v>5743621.227</v>
      </c>
      <c r="J31" s="78"/>
    </row>
    <row r="32" spans="1:9" ht="18.75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36.75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8.75">
      <c r="A34" s="33" t="s">
        <v>26</v>
      </c>
      <c r="B34" s="44"/>
      <c r="C34" s="36">
        <v>707.3</v>
      </c>
      <c r="D34" s="37"/>
      <c r="E34" s="36">
        <v>0</v>
      </c>
      <c r="F34" s="37"/>
      <c r="G34" s="36">
        <v>0</v>
      </c>
      <c r="H34" s="37"/>
      <c r="I34" s="36">
        <f>SUM(C34,E34,-G34)</f>
        <v>707.3</v>
      </c>
    </row>
    <row r="35" spans="1:9" ht="18.75">
      <c r="A35" s="33" t="s">
        <v>27</v>
      </c>
      <c r="B35" s="44"/>
      <c r="C35" s="36">
        <v>482.25</v>
      </c>
      <c r="D35" s="37"/>
      <c r="E35" s="36">
        <v>0</v>
      </c>
      <c r="F35" s="37"/>
      <c r="G35" s="36">
        <v>0</v>
      </c>
      <c r="H35" s="37"/>
      <c r="I35" s="36">
        <f>SUM(C35,E35,-G35)</f>
        <v>482.25</v>
      </c>
    </row>
    <row r="36" spans="1:10" ht="18.75">
      <c r="A36" s="38" t="s">
        <v>28</v>
      </c>
      <c r="B36" s="39"/>
      <c r="C36" s="40">
        <f>SUM(C34:C35)</f>
        <v>1189.55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1189.55</v>
      </c>
      <c r="J36" s="78"/>
    </row>
    <row r="37" spans="1:9" ht="18.75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8.75">
      <c r="A38" s="45" t="s">
        <v>31</v>
      </c>
      <c r="B38" s="44"/>
      <c r="C38" s="36"/>
      <c r="D38" s="37"/>
      <c r="E38" s="36"/>
      <c r="F38" s="37"/>
      <c r="G38" s="36"/>
      <c r="H38" s="37"/>
      <c r="I38" s="36"/>
    </row>
    <row r="39" spans="1:9" ht="18.75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71">
        <f>SUM(C39,E39,-G39)</f>
        <v>0</v>
      </c>
    </row>
    <row r="40" spans="1:9" ht="18.75">
      <c r="A40" s="33" t="s">
        <v>27</v>
      </c>
      <c r="B40" s="44"/>
      <c r="C40" s="36">
        <v>1482273.946</v>
      </c>
      <c r="D40" s="37"/>
      <c r="E40" s="36">
        <v>0</v>
      </c>
      <c r="F40" s="37"/>
      <c r="G40" s="36">
        <v>0.003</v>
      </c>
      <c r="H40" s="37"/>
      <c r="I40" s="71">
        <f>SUM(C40,E40,-G40)</f>
        <v>1482273.943</v>
      </c>
    </row>
    <row r="41" spans="1:10" ht="18.75">
      <c r="A41" s="38" t="s">
        <v>28</v>
      </c>
      <c r="B41" s="39"/>
      <c r="C41" s="40">
        <f>SUM(C39:C40)</f>
        <v>1482273.946</v>
      </c>
      <c r="D41" s="41"/>
      <c r="E41" s="40">
        <f>SUM(E39:E40)</f>
        <v>0</v>
      </c>
      <c r="F41" s="41"/>
      <c r="G41" s="40">
        <f>SUM(G39:G40)</f>
        <v>0.003</v>
      </c>
      <c r="H41" s="41"/>
      <c r="I41" s="72">
        <f>SUM(I39:I40)</f>
        <v>1482273.943</v>
      </c>
      <c r="J41" s="78"/>
    </row>
    <row r="42" spans="1:9" ht="18">
      <c r="A42" s="16"/>
      <c r="B42" s="13"/>
      <c r="C42" s="14"/>
      <c r="D42" s="15"/>
      <c r="E42" s="14"/>
      <c r="F42" s="15"/>
      <c r="G42" s="14"/>
      <c r="H42" s="15"/>
      <c r="I42" s="5"/>
    </row>
    <row r="43" spans="1:9" ht="40.5">
      <c r="A43" s="55" t="s">
        <v>9</v>
      </c>
      <c r="B43" s="56"/>
      <c r="C43" s="14"/>
      <c r="D43" s="15"/>
      <c r="E43" s="14"/>
      <c r="F43" s="15"/>
      <c r="G43" s="14"/>
      <c r="H43" s="15"/>
      <c r="I43" s="5"/>
    </row>
    <row r="44" spans="1:9" ht="18.75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</row>
    <row r="45" spans="1:9" ht="18.75">
      <c r="A45" s="33" t="s">
        <v>6</v>
      </c>
      <c r="B45" s="35"/>
      <c r="C45" s="36">
        <v>79687.427</v>
      </c>
      <c r="D45" s="37"/>
      <c r="E45" s="36">
        <v>0</v>
      </c>
      <c r="F45" s="37"/>
      <c r="G45" s="36">
        <v>0</v>
      </c>
      <c r="H45" s="37"/>
      <c r="I45" s="36">
        <f>SUM(C45)+E45-G45</f>
        <v>79687.427</v>
      </c>
    </row>
    <row r="46" spans="1:10" ht="18.75">
      <c r="A46" s="38" t="s">
        <v>7</v>
      </c>
      <c r="B46" s="39"/>
      <c r="C46" s="40">
        <f>SUM(C44:C45)</f>
        <v>80041.07699999999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80041.07699999999</v>
      </c>
      <c r="J46" s="78"/>
    </row>
    <row r="47" spans="1:10" ht="18.75">
      <c r="A47" s="33"/>
      <c r="B47" s="44"/>
      <c r="C47" s="36"/>
      <c r="D47" s="37"/>
      <c r="E47" s="36"/>
      <c r="F47" s="37"/>
      <c r="G47" s="36"/>
      <c r="H47" s="37"/>
      <c r="I47" s="36"/>
      <c r="J47" s="78"/>
    </row>
    <row r="48" spans="1:10" ht="20.25">
      <c r="A48" s="55" t="s">
        <v>36</v>
      </c>
      <c r="B48" s="44"/>
      <c r="C48" s="36"/>
      <c r="D48" s="37"/>
      <c r="E48" s="36"/>
      <c r="F48" s="37"/>
      <c r="G48" s="36"/>
      <c r="H48" s="37"/>
      <c r="I48" s="36"/>
      <c r="J48" s="78"/>
    </row>
    <row r="49" spans="1:10" ht="18.75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C49+E49-G49</f>
        <v>0</v>
      </c>
      <c r="J49" s="78"/>
    </row>
    <row r="50" spans="1:10" ht="18.75">
      <c r="A50" s="33" t="s">
        <v>6</v>
      </c>
      <c r="B50" s="44"/>
      <c r="C50" s="36">
        <v>7064.07</v>
      </c>
      <c r="D50" s="37"/>
      <c r="E50" s="36">
        <v>0</v>
      </c>
      <c r="F50" s="37"/>
      <c r="G50" s="36">
        <v>0</v>
      </c>
      <c r="H50" s="37"/>
      <c r="I50" s="36">
        <f>C50+E50-G50</f>
        <v>7064.07</v>
      </c>
      <c r="J50" s="78"/>
    </row>
    <row r="51" spans="1:10" ht="18.75">
      <c r="A51" s="38" t="s">
        <v>7</v>
      </c>
      <c r="B51" s="44"/>
      <c r="C51" s="36">
        <f>SUM(C49:C50)</f>
        <v>7064.07</v>
      </c>
      <c r="D51" s="37"/>
      <c r="E51" s="36">
        <v>0</v>
      </c>
      <c r="F51" s="37"/>
      <c r="G51" s="36">
        <v>0</v>
      </c>
      <c r="H51" s="37"/>
      <c r="I51" s="36">
        <f>SUM(I49:I50)</f>
        <v>7064.07</v>
      </c>
      <c r="J51" s="78"/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8.75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8.75">
      <c r="A54" s="33" t="s">
        <v>6</v>
      </c>
      <c r="B54" s="35"/>
      <c r="C54" s="36">
        <v>1812847.866</v>
      </c>
      <c r="D54" s="37"/>
      <c r="E54" s="36">
        <v>16075</v>
      </c>
      <c r="F54" s="37"/>
      <c r="G54" s="36">
        <v>22505</v>
      </c>
      <c r="H54" s="37"/>
      <c r="I54" s="36">
        <f>SUM(C54)+E54-G54</f>
        <v>1806417.866</v>
      </c>
    </row>
    <row r="55" spans="1:10" ht="19.5" thickBot="1">
      <c r="A55" s="67" t="s">
        <v>7</v>
      </c>
      <c r="B55" s="68"/>
      <c r="C55" s="69">
        <f>SUM(C53:C54)</f>
        <v>1813138.667</v>
      </c>
      <c r="D55" s="70"/>
      <c r="E55" s="69">
        <f>SUM(E53:E54)</f>
        <v>16075</v>
      </c>
      <c r="F55" s="70"/>
      <c r="G55" s="69">
        <f>SUM(G53:G54)</f>
        <v>22505</v>
      </c>
      <c r="H55" s="70"/>
      <c r="I55" s="69">
        <f>SUM(I53:I54)</f>
        <v>1806708.667</v>
      </c>
      <c r="J55" s="78"/>
    </row>
    <row r="56" spans="1:9" ht="21">
      <c r="A56" s="19" t="s">
        <v>10</v>
      </c>
      <c r="B56" s="66" t="s">
        <v>1</v>
      </c>
      <c r="C56" s="20">
        <f>SUM(C14,C19,C24,C29,C34,C39,C44,C53,C49)</f>
        <v>15409.616999999998</v>
      </c>
      <c r="D56" s="21"/>
      <c r="E56" s="20">
        <f>SUM(E14,E19,E24,E29,E34,E39,E44,E49,E53)</f>
        <v>0</v>
      </c>
      <c r="F56" s="21"/>
      <c r="G56" s="20">
        <f>SUM(G14,G19,G24,G29,G34,G39,G44,G49,G53)</f>
        <v>0</v>
      </c>
      <c r="H56" s="21"/>
      <c r="I56" s="20">
        <f>SUM(I14,I19,I24,I29,I34,I39,I44,I49,I53)</f>
        <v>15409.616999999998</v>
      </c>
    </row>
    <row r="57" spans="1:9" ht="21">
      <c r="A57" s="19" t="s">
        <v>11</v>
      </c>
      <c r="B57" s="11"/>
      <c r="C57" s="20">
        <f>SUM(C15,C20,C25,C30,C35,C40,C45,C50,C54)</f>
        <v>10035832.311999999</v>
      </c>
      <c r="D57" s="21"/>
      <c r="E57" s="20">
        <f>SUM(E15,E20,E25,E30,E35,E40,E45,E50,E54)</f>
        <v>16075</v>
      </c>
      <c r="F57" s="21"/>
      <c r="G57" s="20">
        <f>SUM(G15,G20,G25,G30,G35,G40,G45,G50,G54)</f>
        <v>22505.003</v>
      </c>
      <c r="H57" s="21"/>
      <c r="I57" s="20">
        <f>SUM(I15,I20,I25,I30,I35,I40,I45,I50,I54)</f>
        <v>10029402.309</v>
      </c>
    </row>
    <row r="58" spans="1:13" ht="21" thickBot="1">
      <c r="A58" s="26" t="s">
        <v>13</v>
      </c>
      <c r="B58" s="27" t="s">
        <v>1</v>
      </c>
      <c r="C58" s="28">
        <f>SUM(C16,C21,C26,C31,C36,C41,C46,C51,C55)</f>
        <v>10051241.929</v>
      </c>
      <c r="D58" s="29"/>
      <c r="E58" s="30">
        <f>SUM(E16,E21,E26,E31,E36,E41,E46,E51,E55)</f>
        <v>16075</v>
      </c>
      <c r="F58" s="29"/>
      <c r="G58" s="30">
        <f>SUM(G16,G21,G26,G31,G36,G41,G46,G55,G51)</f>
        <v>22505.003</v>
      </c>
      <c r="H58" s="29"/>
      <c r="I58" s="30">
        <f>SUM(I16,I21,I26,I31,I36,I41,I46,I51,I55)</f>
        <v>10044811.925999999</v>
      </c>
      <c r="M58" s="58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3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3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3"/>
    </row>
    <row r="62" spans="1:9" ht="18">
      <c r="A62" s="80" t="s">
        <v>18</v>
      </c>
      <c r="B62" s="81"/>
      <c r="C62" s="81"/>
      <c r="D62" s="81"/>
      <c r="E62" s="81"/>
      <c r="F62" s="81"/>
      <c r="G62" s="81"/>
      <c r="H62" s="81"/>
      <c r="I62" s="81"/>
    </row>
    <row r="63" spans="1:9" ht="18">
      <c r="A63" s="80" t="s">
        <v>19</v>
      </c>
      <c r="B63" s="81"/>
      <c r="C63" s="81"/>
      <c r="D63" s="81"/>
      <c r="E63" s="81"/>
      <c r="F63" s="81"/>
      <c r="G63" s="81"/>
      <c r="H63" s="81"/>
      <c r="I63" s="81"/>
    </row>
  </sheetData>
  <sheetProtection/>
  <mergeCells count="7">
    <mergeCell ref="A63:I63"/>
    <mergeCell ref="H8:I8"/>
    <mergeCell ref="H9:I9"/>
    <mergeCell ref="A5:I5"/>
    <mergeCell ref="A7:I7"/>
    <mergeCell ref="A62:I62"/>
    <mergeCell ref="A22:B22"/>
  </mergeCells>
  <printOptions horizontalCentered="1" verticalCentered="1"/>
  <pageMargins left="0.5" right="0.5" top="0.5" bottom="0.501666667" header="0.25" footer="0.25"/>
  <pageSetup fitToHeight="1" fitToWidth="1" horizontalDpi="300" verticalDpi="3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0"/>
  <sheetViews>
    <sheetView tabSelected="1" zoomScale="80" zoomScaleNormal="80" zoomScalePageLayoutView="0" workbookViewId="0" topLeftCell="A16">
      <selection activeCell="C41" sqref="C41"/>
    </sheetView>
  </sheetViews>
  <sheetFormatPr defaultColWidth="9.140625" defaultRowHeight="12.75"/>
  <cols>
    <col min="1" max="1" width="49.140625" style="1" customWidth="1"/>
    <col min="2" max="2" width="7.140625" style="1" customWidth="1"/>
    <col min="3" max="3" width="22.8515625" style="1" bestFit="1" customWidth="1"/>
    <col min="4" max="4" width="3.28125" style="1" customWidth="1"/>
    <col min="5" max="5" width="22.8515625" style="1" customWidth="1"/>
    <col min="6" max="6" width="3.28125" style="1" customWidth="1"/>
    <col min="7" max="7" width="23.421875" style="1" bestFit="1" customWidth="1"/>
    <col min="8" max="8" width="3.28125" style="1" customWidth="1"/>
    <col min="9" max="9" width="23.8515625" style="1" bestFit="1" customWidth="1"/>
    <col min="10" max="10" width="7.140625" style="74" customWidth="1"/>
    <col min="11" max="11" width="14.00390625" style="0" bestFit="1" customWidth="1"/>
  </cols>
  <sheetData>
    <row r="2" ht="18">
      <c r="H2" s="57"/>
    </row>
    <row r="5" spans="1:9" ht="18">
      <c r="A5" s="83"/>
      <c r="B5" s="84"/>
      <c r="C5" s="84"/>
      <c r="D5" s="84"/>
      <c r="E5" s="84"/>
      <c r="F5" s="84"/>
      <c r="G5" s="84"/>
      <c r="H5" s="84"/>
      <c r="I5" s="84"/>
    </row>
    <row r="6" ht="18">
      <c r="A6" s="3"/>
    </row>
    <row r="7" spans="1:14" ht="21">
      <c r="A7" s="85" t="s">
        <v>14</v>
      </c>
      <c r="B7" s="86"/>
      <c r="C7" s="86"/>
      <c r="D7" s="86"/>
      <c r="E7" s="86"/>
      <c r="F7" s="86"/>
      <c r="G7" s="86"/>
      <c r="H7" s="86"/>
      <c r="I7" s="86"/>
      <c r="N7" s="47"/>
    </row>
    <row r="8" spans="1:9" ht="21">
      <c r="A8" s="12"/>
      <c r="G8" s="11" t="s">
        <v>29</v>
      </c>
      <c r="H8" s="82">
        <v>42576</v>
      </c>
      <c r="I8" s="82"/>
    </row>
    <row r="9" spans="1:9" ht="21">
      <c r="A9" s="12" t="s">
        <v>32</v>
      </c>
      <c r="G9" s="11" t="s">
        <v>30</v>
      </c>
      <c r="H9" s="82">
        <v>42573</v>
      </c>
      <c r="I9" s="82"/>
    </row>
    <row r="10" ht="18" thickBot="1">
      <c r="A10" s="2" t="s">
        <v>21</v>
      </c>
    </row>
    <row r="11" spans="1:15" ht="18" thickBot="1">
      <c r="A11" s="48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75"/>
      <c r="O11" s="47"/>
    </row>
    <row r="12" spans="1:10" ht="18">
      <c r="A12" s="4"/>
      <c r="C12" s="5"/>
      <c r="D12" s="6"/>
      <c r="E12" s="5"/>
      <c r="F12" s="6"/>
      <c r="G12" s="5"/>
      <c r="H12" s="6"/>
      <c r="I12" s="32"/>
      <c r="J12" s="75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75"/>
    </row>
    <row r="14" spans="1:10" ht="18.75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75"/>
    </row>
    <row r="15" spans="1:10" ht="18.75">
      <c r="A15" s="33" t="s">
        <v>6</v>
      </c>
      <c r="B15" s="35"/>
      <c r="C15" s="36">
        <v>19586380.3</v>
      </c>
      <c r="D15" s="37"/>
      <c r="E15" s="36">
        <v>0</v>
      </c>
      <c r="F15" s="37"/>
      <c r="G15" s="36">
        <v>5823.2</v>
      </c>
      <c r="H15" s="37"/>
      <c r="I15" s="36">
        <f>SUM(C15)+E15-G15</f>
        <v>19580557.1</v>
      </c>
      <c r="J15" s="75"/>
    </row>
    <row r="16" spans="1:11" ht="18.75">
      <c r="A16" s="38" t="s">
        <v>7</v>
      </c>
      <c r="B16" s="39"/>
      <c r="C16" s="40">
        <f>SUM(C14:C15)</f>
        <v>19591395.69</v>
      </c>
      <c r="D16" s="41"/>
      <c r="E16" s="40">
        <f>SUM(E14:E15)</f>
        <v>0</v>
      </c>
      <c r="F16" s="37"/>
      <c r="G16" s="40">
        <f>SUM(G14:G15)</f>
        <v>5823.2</v>
      </c>
      <c r="H16" s="41"/>
      <c r="I16" s="40">
        <f>SUM(C16)+E16-G16</f>
        <v>19585572.490000002</v>
      </c>
      <c r="J16" s="76"/>
      <c r="K16" s="73"/>
    </row>
    <row r="17" spans="1:10" ht="18">
      <c r="A17" s="4"/>
      <c r="C17" s="49"/>
      <c r="D17" s="50"/>
      <c r="E17" s="49"/>
      <c r="F17" s="50"/>
      <c r="G17" s="49"/>
      <c r="H17" s="50"/>
      <c r="I17" s="49"/>
      <c r="J17" s="75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75"/>
    </row>
    <row r="19" spans="1:10" ht="18.75">
      <c r="A19" s="33" t="s">
        <v>5</v>
      </c>
      <c r="B19" s="35"/>
      <c r="C19" s="36">
        <v>15187.18</v>
      </c>
      <c r="D19" s="37"/>
      <c r="E19" s="36">
        <v>0</v>
      </c>
      <c r="F19" s="37"/>
      <c r="G19" s="36">
        <v>0</v>
      </c>
      <c r="H19" s="37"/>
      <c r="I19" s="36">
        <f>SUM(C19)+E19-G19</f>
        <v>15187.18</v>
      </c>
      <c r="J19" s="75"/>
    </row>
    <row r="20" spans="1:10" ht="18.75">
      <c r="A20" s="33" t="s">
        <v>6</v>
      </c>
      <c r="B20" s="35"/>
      <c r="C20" s="36">
        <v>7176853.251</v>
      </c>
      <c r="D20" s="37"/>
      <c r="E20" s="36">
        <v>299327.952</v>
      </c>
      <c r="F20" s="37"/>
      <c r="G20" s="36">
        <v>0</v>
      </c>
      <c r="H20" s="51"/>
      <c r="I20" s="36">
        <f>SUM(C20)+E20-G20</f>
        <v>7476181.203</v>
      </c>
      <c r="J20" s="75"/>
    </row>
    <row r="21" spans="1:10" ht="18.75">
      <c r="A21" s="38" t="s">
        <v>7</v>
      </c>
      <c r="B21" s="39"/>
      <c r="C21" s="40">
        <f>SUM(C19:C20)</f>
        <v>7192040.431</v>
      </c>
      <c r="D21" s="41"/>
      <c r="E21" s="40">
        <f>SUM(E19:E20)</f>
        <v>299327.952</v>
      </c>
      <c r="F21" s="41"/>
      <c r="G21" s="40">
        <f>SUM(G19:G20)</f>
        <v>0</v>
      </c>
      <c r="H21" s="41"/>
      <c r="I21" s="40">
        <f>SUM(I19:I20)</f>
        <v>7491368.382999999</v>
      </c>
      <c r="J21" s="76"/>
    </row>
    <row r="22" spans="1:10" ht="18">
      <c r="A22" s="4"/>
      <c r="C22" s="5"/>
      <c r="D22" s="6"/>
      <c r="E22" s="5"/>
      <c r="F22" s="6"/>
      <c r="G22" s="5"/>
      <c r="H22" s="6"/>
      <c r="I22" s="5"/>
      <c r="J22" s="75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75"/>
    </row>
    <row r="24" spans="1:10" ht="18.75">
      <c r="A24" s="33" t="s">
        <v>5</v>
      </c>
      <c r="B24" s="35"/>
      <c r="C24" s="36">
        <v>388149.11</v>
      </c>
      <c r="D24" s="37"/>
      <c r="E24" s="36">
        <v>0</v>
      </c>
      <c r="F24" s="37"/>
      <c r="G24" s="36">
        <v>0</v>
      </c>
      <c r="H24" s="37"/>
      <c r="I24" s="36">
        <f>SUM(C24)+E24-G24</f>
        <v>388149.11</v>
      </c>
      <c r="J24" s="75"/>
    </row>
    <row r="25" spans="1:10" ht="18.75">
      <c r="A25" s="33" t="s">
        <v>6</v>
      </c>
      <c r="B25" s="35"/>
      <c r="C25" s="36">
        <v>22074864.381</v>
      </c>
      <c r="D25" s="37"/>
      <c r="E25" s="36">
        <v>0</v>
      </c>
      <c r="F25" s="37"/>
      <c r="G25" s="36">
        <v>620412.39</v>
      </c>
      <c r="H25" s="37"/>
      <c r="I25" s="36">
        <f>SUM(C25)+E25-G25</f>
        <v>21454451.991</v>
      </c>
      <c r="J25" s="75"/>
    </row>
    <row r="26" spans="1:10" ht="18.75">
      <c r="A26" s="38" t="s">
        <v>7</v>
      </c>
      <c r="B26" s="39"/>
      <c r="C26" s="40">
        <f>SUM(C24:C25)</f>
        <v>22463013.491</v>
      </c>
      <c r="D26" s="41"/>
      <c r="E26" s="40">
        <f>SUM(E24:E25)</f>
        <v>0</v>
      </c>
      <c r="F26" s="37"/>
      <c r="G26" s="40">
        <f>SUM(G24:G25)</f>
        <v>620412.39</v>
      </c>
      <c r="H26" s="41"/>
      <c r="I26" s="40">
        <f>SUM(I24:I25)</f>
        <v>21842601.101</v>
      </c>
      <c r="J26" s="76"/>
    </row>
    <row r="27" spans="1:10" ht="18.75">
      <c r="A27" s="33"/>
      <c r="B27" s="44"/>
      <c r="C27" s="36"/>
      <c r="D27" s="37"/>
      <c r="E27" s="36"/>
      <c r="F27" s="37"/>
      <c r="G27" s="36"/>
      <c r="H27" s="37"/>
      <c r="I27" s="36"/>
      <c r="J27" s="75"/>
    </row>
    <row r="28" spans="1:10" ht="40.5">
      <c r="A28" s="54" t="s">
        <v>25</v>
      </c>
      <c r="B28" s="44"/>
      <c r="C28" s="36"/>
      <c r="D28" s="37"/>
      <c r="E28" s="36"/>
      <c r="F28" s="37"/>
      <c r="G28" s="36"/>
      <c r="H28" s="37"/>
      <c r="I28" s="36"/>
      <c r="J28" s="75"/>
    </row>
    <row r="29" spans="1:10" ht="18.75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75"/>
    </row>
    <row r="30" spans="1:10" ht="18.75">
      <c r="A30" s="33" t="s">
        <v>6</v>
      </c>
      <c r="B30" s="44"/>
      <c r="C30" s="36">
        <v>258279.66</v>
      </c>
      <c r="D30" s="37"/>
      <c r="E30" s="36">
        <v>0</v>
      </c>
      <c r="F30" s="37"/>
      <c r="G30" s="36">
        <v>0</v>
      </c>
      <c r="H30" s="37"/>
      <c r="I30" s="36">
        <f>SUM(C30)+E30-G30</f>
        <v>258279.66</v>
      </c>
      <c r="J30" s="75"/>
    </row>
    <row r="31" spans="1:10" ht="18.75">
      <c r="A31" s="38" t="s">
        <v>7</v>
      </c>
      <c r="B31" s="39"/>
      <c r="C31" s="40">
        <f>SUM(C29:C30)</f>
        <v>274584.18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274584.18</v>
      </c>
      <c r="J31" s="76"/>
    </row>
    <row r="32" spans="1:10" ht="18">
      <c r="A32" s="4"/>
      <c r="C32" s="5"/>
      <c r="D32" s="6"/>
      <c r="E32" s="5"/>
      <c r="F32" s="6"/>
      <c r="G32" s="5"/>
      <c r="H32" s="6"/>
      <c r="I32" s="5"/>
      <c r="J32" s="75"/>
    </row>
    <row r="33" spans="1:10" ht="20.25">
      <c r="A33" s="87" t="s">
        <v>33</v>
      </c>
      <c r="B33" s="88"/>
      <c r="C33" s="5"/>
      <c r="D33" s="6"/>
      <c r="E33" s="5"/>
      <c r="F33" s="6"/>
      <c r="G33" s="5"/>
      <c r="H33" s="6"/>
      <c r="I33" s="5"/>
      <c r="J33" s="75"/>
    </row>
    <row r="34" spans="1:10" ht="18.75">
      <c r="A34" s="33" t="s">
        <v>5</v>
      </c>
      <c r="B34" s="35"/>
      <c r="C34" s="36">
        <v>81040.212</v>
      </c>
      <c r="D34" s="37"/>
      <c r="E34" s="36">
        <v>0</v>
      </c>
      <c r="F34" s="37"/>
      <c r="G34" s="36">
        <v>0</v>
      </c>
      <c r="H34" s="37"/>
      <c r="I34" s="71">
        <f>SUM(C34)+E34-G34</f>
        <v>81040.212</v>
      </c>
      <c r="J34" s="75"/>
    </row>
    <row r="35" spans="1:10" ht="18.75">
      <c r="A35" s="33" t="s">
        <v>6</v>
      </c>
      <c r="B35" s="35"/>
      <c r="C35" s="36">
        <v>23982906.289</v>
      </c>
      <c r="D35" s="37"/>
      <c r="E35" s="36">
        <v>0</v>
      </c>
      <c r="F35" s="37"/>
      <c r="G35" s="36">
        <v>0</v>
      </c>
      <c r="H35" s="37"/>
      <c r="I35" s="71">
        <f>SUM(C35)+E35-G35</f>
        <v>23982906.289</v>
      </c>
      <c r="J35" s="75"/>
    </row>
    <row r="36" spans="1:10" ht="18.75">
      <c r="A36" s="38" t="s">
        <v>7</v>
      </c>
      <c r="B36" s="39"/>
      <c r="C36" s="40">
        <f>SUM(C34:C35)</f>
        <v>24063946.501000002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72">
        <f>SUM(I34:I35)</f>
        <v>24063946.501000002</v>
      </c>
      <c r="J36" s="76"/>
    </row>
    <row r="37" spans="1:10" ht="18.75">
      <c r="A37" s="33"/>
      <c r="B37" s="44"/>
      <c r="C37" s="36"/>
      <c r="D37" s="37"/>
      <c r="E37" s="36"/>
      <c r="F37" s="37"/>
      <c r="G37" s="36"/>
      <c r="H37" s="37"/>
      <c r="I37" s="36"/>
      <c r="J37" s="75"/>
    </row>
    <row r="38" spans="1:10" ht="18.75">
      <c r="A38" s="45" t="s">
        <v>31</v>
      </c>
      <c r="B38" s="44"/>
      <c r="C38" s="36"/>
      <c r="D38" s="37"/>
      <c r="E38" s="36"/>
      <c r="F38" s="37"/>
      <c r="G38" s="36"/>
      <c r="H38" s="37"/>
      <c r="I38" s="36"/>
      <c r="J38" s="75"/>
    </row>
    <row r="39" spans="1:10" ht="18.75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71">
        <f>SUM(C39,E39,-G39)</f>
        <v>0</v>
      </c>
      <c r="J39" s="75"/>
    </row>
    <row r="40" spans="1:10" ht="18.75">
      <c r="A40" s="33" t="s">
        <v>27</v>
      </c>
      <c r="B40" s="44"/>
      <c r="C40" s="36">
        <v>74972253.133</v>
      </c>
      <c r="D40" s="37"/>
      <c r="E40" s="36">
        <v>0</v>
      </c>
      <c r="F40" s="37"/>
      <c r="G40" s="36">
        <v>200005.7</v>
      </c>
      <c r="H40" s="37"/>
      <c r="I40" s="71">
        <f>SUM(C40,E40,-G40)</f>
        <v>74772247.433</v>
      </c>
      <c r="J40" s="75"/>
    </row>
    <row r="41" spans="1:10" ht="18.75">
      <c r="A41" s="38" t="s">
        <v>28</v>
      </c>
      <c r="B41" s="39"/>
      <c r="C41" s="40">
        <f>SUM(C39:C40)</f>
        <v>74972253.133</v>
      </c>
      <c r="D41" s="41"/>
      <c r="E41" s="40">
        <f>SUM(E39:E40)</f>
        <v>0</v>
      </c>
      <c r="F41" s="41"/>
      <c r="G41" s="40">
        <f>SUM(G39:G40)</f>
        <v>200005.7</v>
      </c>
      <c r="H41" s="41"/>
      <c r="I41" s="72">
        <f>SUM(I39:I40)</f>
        <v>74772247.433</v>
      </c>
      <c r="J41" s="76"/>
    </row>
    <row r="42" spans="1:10" ht="18.75">
      <c r="A42" s="33"/>
      <c r="B42" s="44"/>
      <c r="C42" s="36"/>
      <c r="D42" s="37"/>
      <c r="E42" s="36"/>
      <c r="F42" s="37"/>
      <c r="G42" s="36"/>
      <c r="H42" s="37"/>
      <c r="I42" s="36"/>
      <c r="J42" s="76"/>
    </row>
    <row r="43" spans="1:10" ht="20.25">
      <c r="A43" s="55" t="s">
        <v>36</v>
      </c>
      <c r="B43" s="44"/>
      <c r="C43" s="36"/>
      <c r="D43" s="37"/>
      <c r="E43" s="36"/>
      <c r="F43" s="37"/>
      <c r="G43" s="36"/>
      <c r="H43" s="37"/>
      <c r="I43" s="36"/>
      <c r="J43" s="76"/>
    </row>
    <row r="44" spans="1:10" ht="18.75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76"/>
    </row>
    <row r="45" spans="1:10" ht="18.75">
      <c r="A45" s="33" t="s">
        <v>6</v>
      </c>
      <c r="B45" s="44"/>
      <c r="C45" s="36">
        <v>753696.04</v>
      </c>
      <c r="D45" s="37"/>
      <c r="E45" s="36">
        <v>0</v>
      </c>
      <c r="F45" s="37"/>
      <c r="G45" s="36">
        <v>0</v>
      </c>
      <c r="H45" s="37"/>
      <c r="I45" s="36">
        <f>SUM(C45,E45,-G45)</f>
        <v>753696.04</v>
      </c>
      <c r="J45" s="76"/>
    </row>
    <row r="46" spans="1:10" ht="18.75">
      <c r="A46" s="38" t="s">
        <v>7</v>
      </c>
      <c r="B46" s="44"/>
      <c r="C46" s="36">
        <f>SUM(C44:C45)</f>
        <v>753696.04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753696.04</v>
      </c>
      <c r="J46" s="76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75"/>
    </row>
    <row r="48" spans="1:10" ht="20.25">
      <c r="A48" s="90" t="s">
        <v>34</v>
      </c>
      <c r="B48" s="91"/>
      <c r="C48" s="5"/>
      <c r="D48" s="6"/>
      <c r="E48" s="5"/>
      <c r="F48" s="6"/>
      <c r="G48" s="5"/>
      <c r="H48" s="6"/>
      <c r="I48" s="5"/>
      <c r="J48" s="75"/>
    </row>
    <row r="49" spans="1:10" ht="18.75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75"/>
    </row>
    <row r="50" spans="1:10" ht="18.75">
      <c r="A50" s="33" t="s">
        <v>6</v>
      </c>
      <c r="B50" s="35"/>
      <c r="C50" s="36">
        <v>6819636.192</v>
      </c>
      <c r="D50" s="37"/>
      <c r="E50" s="36">
        <v>0</v>
      </c>
      <c r="F50" s="37"/>
      <c r="G50" s="36">
        <v>0</v>
      </c>
      <c r="H50" s="37"/>
      <c r="I50" s="36">
        <f>SUM(C50)+E50-G50</f>
        <v>6819636.192</v>
      </c>
      <c r="J50" s="75"/>
    </row>
    <row r="51" spans="1:10" ht="19.5" thickBot="1">
      <c r="A51" s="38" t="s">
        <v>7</v>
      </c>
      <c r="B51" s="39"/>
      <c r="C51" s="40">
        <f>SUM(C49:C50)</f>
        <v>6819636.192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6819636.192</v>
      </c>
      <c r="J51" s="76"/>
    </row>
    <row r="52" spans="1:10" ht="21">
      <c r="A52" s="22" t="s">
        <v>10</v>
      </c>
      <c r="B52" s="23" t="s">
        <v>1</v>
      </c>
      <c r="C52" s="24">
        <f>SUM(C14,C19,C24,C29,C34,C39,C44,C49)</f>
        <v>505696.412</v>
      </c>
      <c r="D52" s="25"/>
      <c r="E52" s="24">
        <f>SUM(E14,E19,E24,E29,E34,E39,E44,E49)</f>
        <v>0</v>
      </c>
      <c r="F52" s="25"/>
      <c r="G52" s="24">
        <f>SUM(G14,G19,G24,G29,G34,G39,G44,G49)</f>
        <v>0</v>
      </c>
      <c r="H52" s="25"/>
      <c r="I52" s="24">
        <f>SUM(I14,I19,I24,I29,I34,I39,I44,I49)</f>
        <v>505696.412</v>
      </c>
      <c r="J52" s="75"/>
    </row>
    <row r="53" spans="1:10" ht="21">
      <c r="A53" s="19" t="s">
        <v>11</v>
      </c>
      <c r="B53" s="11"/>
      <c r="C53" s="20">
        <f>SUM(C50,C45,C40,C35,C30,C25,C20,C15)</f>
        <v>155624869.246</v>
      </c>
      <c r="D53" s="21"/>
      <c r="E53" s="20">
        <f>SUM(E15,E20,E25,E30,E35,E40,E45,E50)</f>
        <v>299327.952</v>
      </c>
      <c r="F53" s="21"/>
      <c r="G53" s="20">
        <f>SUM(G15,G20,G25,G30,G35,G40,G45,G50)</f>
        <v>826241.29</v>
      </c>
      <c r="H53" s="21"/>
      <c r="I53" s="20">
        <f>SUM(I15,I20,I25,I30,I35,I40,I45,I50)</f>
        <v>155097955.908</v>
      </c>
      <c r="J53" s="75"/>
    </row>
    <row r="54" spans="1:10" ht="21" thickBot="1">
      <c r="A54" s="26" t="s">
        <v>13</v>
      </c>
      <c r="B54" s="27" t="s">
        <v>1</v>
      </c>
      <c r="C54" s="28">
        <f>SUM(C51,C46,C41,C36,C31,C26,C21,C16)</f>
        <v>156130565.658</v>
      </c>
      <c r="D54" s="29"/>
      <c r="E54" s="28">
        <f>SUM(E16,E21,E26,E31,E36,E41,E46,E51)</f>
        <v>299327.952</v>
      </c>
      <c r="F54" s="29"/>
      <c r="G54" s="28">
        <f>SUM(G16,G21,G26,G31,G36,G41,G46,G51)</f>
        <v>826241.29</v>
      </c>
      <c r="H54" s="29"/>
      <c r="I54" s="28">
        <f>SUM(I16,I21,I26,I31,I36,I41,I46,I51)</f>
        <v>155603652.32</v>
      </c>
      <c r="J54" s="75"/>
    </row>
    <row r="55" spans="6:7" ht="18">
      <c r="F55" s="57"/>
      <c r="G55" s="57"/>
    </row>
    <row r="56" spans="1:9" ht="18">
      <c r="A56" s="52" t="s">
        <v>22</v>
      </c>
      <c r="B56" s="43"/>
      <c r="C56" s="43"/>
      <c r="D56" s="43"/>
      <c r="E56" s="43"/>
      <c r="F56" s="53"/>
      <c r="G56" s="53"/>
      <c r="H56" s="47"/>
      <c r="I56" s="53"/>
    </row>
    <row r="57" spans="1:9" ht="18">
      <c r="A57" s="52" t="s">
        <v>35</v>
      </c>
      <c r="B57" s="43"/>
      <c r="C57" s="43"/>
      <c r="D57" s="43"/>
      <c r="E57" s="43"/>
      <c r="F57" s="52"/>
      <c r="G57" s="52"/>
      <c r="H57" s="53"/>
      <c r="I57" s="53"/>
    </row>
    <row r="58" spans="1:9" ht="18">
      <c r="A58" s="52" t="s">
        <v>24</v>
      </c>
      <c r="B58" s="43"/>
      <c r="C58" s="43"/>
      <c r="D58" s="43"/>
      <c r="E58" s="43"/>
      <c r="F58" s="53"/>
      <c r="G58" s="53"/>
      <c r="H58" s="53"/>
      <c r="I58" s="53"/>
    </row>
    <row r="59" spans="1:9" ht="18">
      <c r="A59" s="89" t="s">
        <v>18</v>
      </c>
      <c r="B59" s="81"/>
      <c r="C59" s="81"/>
      <c r="D59" s="81"/>
      <c r="E59" s="81"/>
      <c r="F59" s="81"/>
      <c r="G59" s="81"/>
      <c r="H59" s="81"/>
      <c r="I59" s="81"/>
    </row>
    <row r="60" spans="1:9" ht="18">
      <c r="A60" s="89" t="s">
        <v>19</v>
      </c>
      <c r="B60" s="81"/>
      <c r="C60" s="81"/>
      <c r="D60" s="81"/>
      <c r="E60" s="81"/>
      <c r="F60" s="81"/>
      <c r="G60" s="81"/>
      <c r="H60" s="81"/>
      <c r="I60" s="81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5" bottom="0.5" header="0.25" footer="0.25"/>
  <pageSetup fitToHeight="1" fitToWidth="1" horizontalDpi="300" verticalDpi="3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2016-07-01T15:36:31Z</cp:lastPrinted>
  <dcterms:created xsi:type="dcterms:W3CDTF">2014-07-03T13:06:25Z</dcterms:created>
  <dcterms:modified xsi:type="dcterms:W3CDTF">2016-07-26T17:05:32Z</dcterms:modified>
  <cp:category/>
  <cp:version/>
  <cp:contentType/>
  <cp:contentStatus/>
</cp:coreProperties>
</file>