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30" windowWidth="16650" windowHeight="9410" tabRatio="599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<sst xmlns="http://schemas.openxmlformats.org/spreadsheetml/2006/main" count="90" uniqueCount="32">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</sst>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421875" style="1" customWidth="1"/>
  </cols>
  <sheetData>
    <row r="5" spans="1:9" ht="18">
      <c r="A5" s="87"/>
      <c r="B5" s="88"/>
      <c r="C5" s="88"/>
      <c r="D5" s="88"/>
      <c r="E5" s="88"/>
      <c r="F5" s="88"/>
      <c r="G5" s="88"/>
      <c r="H5" s="88"/>
      <c r="I5" s="88"/>
    </row>
    <row r="6" ht="18">
      <c r="A6" s="4"/>
    </row>
    <row r="7" ht="18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2"/>
      <c r="G10" s="37" t="s">
        <v>20</v>
      </c>
      <c r="H10" s="86">
        <v>44397</v>
      </c>
      <c r="I10" s="86"/>
    </row>
    <row r="11" spans="1:9" ht="20.25" customHeight="1">
      <c r="A11" s="12" t="s">
        <v>12</v>
      </c>
      <c r="G11" s="11" t="s">
        <v>21</v>
      </c>
      <c r="H11" s="86">
        <v>44396</v>
      </c>
      <c r="I11" s="86"/>
    </row>
    <row r="12" ht="18" thickBot="1">
      <c r="A12" s="29" t="s">
        <v>13</v>
      </c>
    </row>
    <row r="13" spans="1:11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K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9101002.800999999</v>
      </c>
      <c r="D17" s="32"/>
      <c r="E17" s="74">
        <v>0</v>
      </c>
      <c r="F17" s="32"/>
      <c r="G17" s="74">
        <v>96.45</v>
      </c>
      <c r="H17" s="32"/>
      <c r="I17" s="31">
        <f>SUM(C17)+E17-G17</f>
        <v>9100906.351</v>
      </c>
    </row>
    <row r="18" spans="1:10" ht="19.5" customHeight="1">
      <c r="A18" s="62" t="s">
        <v>19</v>
      </c>
      <c r="B18" s="55"/>
      <c r="C18" s="33">
        <f>SUM(C16:C17)</f>
        <v>9101549.351</v>
      </c>
      <c r="D18" s="34"/>
      <c r="E18" s="33">
        <f>SUM(E16:E17)</f>
        <v>0</v>
      </c>
      <c r="F18" s="34"/>
      <c r="G18" s="33">
        <f>SUM(G16:G17)</f>
        <v>96.45</v>
      </c>
      <c r="H18" s="34"/>
      <c r="I18" s="33">
        <f>SUM(C18)+E18-G18</f>
        <v>9101452.901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4179.500000000001</v>
      </c>
      <c r="D21" s="32"/>
      <c r="E21" s="74">
        <v>0</v>
      </c>
      <c r="F21" s="32"/>
      <c r="G21" s="74">
        <v>0</v>
      </c>
      <c r="H21" s="32"/>
      <c r="I21" s="31">
        <f>SUM(C21)+E21-G21</f>
        <v>4179.500000000001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4951.1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4951.1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96.45</v>
      </c>
      <c r="D26" s="32"/>
      <c r="E26" s="74">
        <v>0</v>
      </c>
      <c r="F26" s="32"/>
      <c r="G26" s="74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4">
        <v>186323.941</v>
      </c>
      <c r="D27" s="32"/>
      <c r="E27" s="74">
        <v>0</v>
      </c>
      <c r="F27" s="32"/>
      <c r="G27" s="74">
        <v>0</v>
      </c>
      <c r="H27" s="32"/>
      <c r="I27" s="31">
        <f>SUM(C27)+E27-G27</f>
        <v>186323.941</v>
      </c>
    </row>
    <row r="28" spans="1:10" ht="19.5" customHeight="1">
      <c r="A28" s="65" t="s">
        <v>19</v>
      </c>
      <c r="B28" s="55"/>
      <c r="C28" s="33">
        <f>SUM(C26:C27)</f>
        <v>186420.391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186420.391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1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K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6630601.1</v>
      </c>
      <c r="D32" s="32"/>
      <c r="E32" s="74">
        <v>0</v>
      </c>
      <c r="F32" s="32"/>
      <c r="G32" s="74">
        <v>0</v>
      </c>
      <c r="H32" s="32"/>
      <c r="I32" s="31">
        <f>SUM(C32)+E32-G32</f>
        <v>6630601.1</v>
      </c>
    </row>
    <row r="33" spans="1:10" ht="19.5" customHeight="1">
      <c r="A33" s="65" t="s">
        <v>19</v>
      </c>
      <c r="B33" s="55"/>
      <c r="C33" s="33">
        <f>SUM(C31:C32)</f>
        <v>6630761.85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6630761.85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321.5</v>
      </c>
      <c r="D36" s="32"/>
      <c r="E36" s="74">
        <v>0</v>
      </c>
      <c r="F36" s="32"/>
      <c r="G36" s="74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4">
        <v>323391.353</v>
      </c>
      <c r="D37" s="32"/>
      <c r="E37" s="74">
        <v>0</v>
      </c>
      <c r="F37" s="32"/>
      <c r="G37" s="74">
        <v>0</v>
      </c>
      <c r="H37" s="32"/>
      <c r="I37" s="31">
        <f>SUM(C37,E37,-G37)</f>
        <v>323391.353</v>
      </c>
    </row>
    <row r="38" spans="1:10" ht="19.5" customHeight="1">
      <c r="A38" s="65" t="s">
        <v>19</v>
      </c>
      <c r="B38" s="55"/>
      <c r="C38" s="33">
        <f>SUM(C36:C37)</f>
        <v>323712.853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323712.853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354586.592</v>
      </c>
      <c r="D42" s="32"/>
      <c r="E42" s="74">
        <v>0</v>
      </c>
      <c r="F42" s="32"/>
      <c r="G42" s="74">
        <v>0</v>
      </c>
      <c r="H42" s="32"/>
      <c r="I42" s="31">
        <f>SUM(C42)+E42-G42</f>
        <v>354586.592</v>
      </c>
    </row>
    <row r="43" spans="1:10" ht="19.5" customHeight="1">
      <c r="A43" s="65" t="s">
        <v>19</v>
      </c>
      <c r="B43" s="55"/>
      <c r="C43" s="33">
        <v>354586.592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354586.592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5304.750000000001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5304.750000000001</v>
      </c>
    </row>
    <row r="46" spans="1:9" ht="21.75" customHeight="1">
      <c r="A46" s="17" t="s">
        <v>5</v>
      </c>
      <c r="B46" s="11"/>
      <c r="C46" s="18">
        <f>SUM(C17,C22,C27,C32,C37,C42)</f>
        <v>16596677.386999998</v>
      </c>
      <c r="D46" s="19"/>
      <c r="E46" s="18">
        <f>SUM(E17,E22,E27,E32,E37,E42)</f>
        <v>0</v>
      </c>
      <c r="F46" s="19"/>
      <c r="G46" s="18">
        <f>SUM(G17,G22,G27,G32,G37,G42)</f>
        <v>96.45</v>
      </c>
      <c r="H46" s="19"/>
      <c r="I46" s="18">
        <f>SUM(I17,I22,I27,I32,I37,I42)</f>
        <v>16596580.936999999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16601982.137</v>
      </c>
      <c r="D47" s="27"/>
      <c r="E47" s="28">
        <f>SUM(E18,E23,E28,E33,E38,E43)</f>
        <v>0</v>
      </c>
      <c r="F47" s="27"/>
      <c r="G47" s="28">
        <f>SUM(G18,G23,G28,G33,G38,G43)</f>
        <v>96.45</v>
      </c>
      <c r="H47" s="27"/>
      <c r="I47" s="28">
        <f>SUM(I18,I23,I28,I33,I38,I43)</f>
        <v>16601885.687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4" t="s">
        <v>10</v>
      </c>
      <c r="B53" s="85"/>
      <c r="C53" s="85"/>
      <c r="D53" s="85"/>
      <c r="E53" s="85"/>
      <c r="F53" s="85"/>
      <c r="G53" s="85"/>
      <c r="H53" s="85"/>
      <c r="I53" s="85"/>
    </row>
    <row r="54" spans="1:9" ht="18">
      <c r="A54" s="84" t="s">
        <v>11</v>
      </c>
      <c r="B54" s="85"/>
      <c r="C54" s="85"/>
      <c r="D54" s="85"/>
      <c r="E54" s="85"/>
      <c r="F54" s="85"/>
      <c r="G54" s="85"/>
      <c r="H54" s="85"/>
      <c r="I54" s="85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10.7109375" style="72" bestFit="1" customWidth="1"/>
    <col min="11" max="11" width="12.421875" style="72" bestFit="1" customWidth="1"/>
  </cols>
  <sheetData>
    <row r="1" ht="18">
      <c r="L1" s="51"/>
    </row>
    <row r="2" ht="18">
      <c r="H2" s="48"/>
    </row>
    <row r="5" spans="1:9" ht="18">
      <c r="A5" s="92"/>
      <c r="B5" s="93"/>
      <c r="C5" s="93"/>
      <c r="D5" s="93"/>
      <c r="E5" s="93"/>
      <c r="F5" s="93"/>
      <c r="G5" s="93"/>
      <c r="H5" s="93"/>
      <c r="I5" s="93"/>
    </row>
    <row r="6" ht="18">
      <c r="A6" s="4"/>
    </row>
    <row r="7" ht="18">
      <c r="A7" s="4"/>
    </row>
    <row r="9" spans="1:10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J9" s="73"/>
    </row>
    <row r="10" spans="1:9" ht="20.25" customHeight="1">
      <c r="A10" s="12"/>
      <c r="G10" s="11" t="s">
        <v>20</v>
      </c>
      <c r="H10" s="86">
        <v>44397</v>
      </c>
      <c r="I10" s="86"/>
    </row>
    <row r="11" spans="1:9" ht="20.25" customHeight="1">
      <c r="A11" s="12" t="s">
        <v>23</v>
      </c>
      <c r="G11" s="11" t="s">
        <v>21</v>
      </c>
      <c r="H11" s="86">
        <v>44396</v>
      </c>
      <c r="I11" s="86"/>
    </row>
    <row r="12" ht="18" thickBot="1">
      <c r="A12" s="3" t="s">
        <v>13</v>
      </c>
    </row>
    <row r="13" spans="1:12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L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47804244.76200001</v>
      </c>
      <c r="D17" s="32"/>
      <c r="E17" s="74">
        <v>0</v>
      </c>
      <c r="F17" s="32"/>
      <c r="G17" s="74">
        <v>970.4</v>
      </c>
      <c r="H17" s="32"/>
      <c r="I17" s="31">
        <f>SUM(C17)+E17-G17</f>
        <v>47803274.36200001</v>
      </c>
    </row>
    <row r="18" spans="1:10" ht="19.5" customHeight="1">
      <c r="A18" s="65" t="s">
        <v>19</v>
      </c>
      <c r="B18" s="69"/>
      <c r="C18" s="33">
        <f>SUM(C16:C17)</f>
        <v>47808369.33200001</v>
      </c>
      <c r="D18" s="34"/>
      <c r="E18" s="33">
        <f>SUM(E16:E17)</f>
        <v>0</v>
      </c>
      <c r="F18" s="32"/>
      <c r="G18" s="33">
        <f>SUM(G16:G17)</f>
        <v>970.4</v>
      </c>
      <c r="H18" s="34"/>
      <c r="I18" s="33">
        <f>SUM(I16:I17)</f>
        <v>47807398.93200001</v>
      </c>
      <c r="J18" s="83"/>
    </row>
    <row r="19" spans="1:13" ht="18">
      <c r="A19" s="70"/>
      <c r="B19" s="67"/>
      <c r="C19" s="41"/>
      <c r="D19" s="42"/>
      <c r="E19" s="41"/>
      <c r="F19" s="53"/>
      <c r="G19" s="41"/>
      <c r="H19" s="42"/>
      <c r="I19" s="41"/>
      <c r="M19" s="51"/>
    </row>
    <row r="20" spans="1:12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L20" s="51"/>
    </row>
    <row r="21" spans="1:9" ht="19.5" customHeight="1">
      <c r="A21" s="64" t="s">
        <v>17</v>
      </c>
      <c r="B21" s="68"/>
      <c r="C21" s="74">
        <v>466983.80400000006</v>
      </c>
      <c r="D21" s="32"/>
      <c r="E21" s="74">
        <v>0</v>
      </c>
      <c r="F21" s="32"/>
      <c r="G21" s="74">
        <v>0</v>
      </c>
      <c r="H21" s="32"/>
      <c r="I21" s="31">
        <f>SUM(C21)+E21-G21</f>
        <v>466983.80400000006</v>
      </c>
    </row>
    <row r="22" spans="1:10" ht="19.5" customHeight="1">
      <c r="A22" s="64" t="s">
        <v>18</v>
      </c>
      <c r="B22" s="68"/>
      <c r="C22" s="74">
        <v>30592700.80499999</v>
      </c>
      <c r="D22" s="32"/>
      <c r="E22" s="74">
        <v>18002.3</v>
      </c>
      <c r="F22" s="32"/>
      <c r="G22" s="74">
        <v>60339.261</v>
      </c>
      <c r="H22" s="43"/>
      <c r="I22" s="57">
        <f>SUM(C22)+E22-G22</f>
        <v>30550363.84399999</v>
      </c>
      <c r="J22" s="80"/>
    </row>
    <row r="23" spans="1:10" ht="19.5" customHeight="1">
      <c r="A23" s="65" t="s">
        <v>19</v>
      </c>
      <c r="B23" s="69"/>
      <c r="C23" s="33">
        <f>SUM(C21:C22)</f>
        <v>31059684.60899999</v>
      </c>
      <c r="D23" s="34"/>
      <c r="E23" s="33">
        <f>SUM(E21:E22)</f>
        <v>18002.3</v>
      </c>
      <c r="F23" s="34"/>
      <c r="G23" s="33">
        <f>SUM(G21:G22)</f>
        <v>60339.261</v>
      </c>
      <c r="H23" s="34"/>
      <c r="I23" s="33">
        <f>SUM(I21:I22)</f>
        <v>31017347.64799999</v>
      </c>
      <c r="J23" s="83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4" t="s">
        <v>22</v>
      </c>
      <c r="B25" s="95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1" ht="19.5" customHeight="1">
      <c r="A27" s="64" t="s">
        <v>18</v>
      </c>
      <c r="B27" s="68"/>
      <c r="C27" s="74">
        <v>17257921.204</v>
      </c>
      <c r="D27" s="32"/>
      <c r="E27" s="74">
        <v>5889</v>
      </c>
      <c r="F27" s="32"/>
      <c r="G27" s="74">
        <v>0</v>
      </c>
      <c r="H27" s="32"/>
      <c r="I27" s="57">
        <f>SUM(C27)+E27-G27</f>
        <v>17263810.204</v>
      </c>
      <c r="K27" s="80"/>
    </row>
    <row r="28" spans="1:10" ht="19.5" customHeight="1">
      <c r="A28" s="65" t="s">
        <v>19</v>
      </c>
      <c r="B28" s="69"/>
      <c r="C28" s="33">
        <f>SUM(C26:C27)</f>
        <v>17319774.469</v>
      </c>
      <c r="D28" s="34"/>
      <c r="E28" s="33">
        <f>SUM(E26:E27)</f>
        <v>5889</v>
      </c>
      <c r="F28" s="32"/>
      <c r="G28" s="33">
        <f>SUM(G26:G27)</f>
        <v>0</v>
      </c>
      <c r="H28" s="34"/>
      <c r="I28" s="33">
        <f>SUM(I26:I27)</f>
        <v>17325663.469</v>
      </c>
      <c r="J28" s="83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6" t="s">
        <v>26</v>
      </c>
      <c r="B30" s="97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5">
        <v>18875961.248</v>
      </c>
      <c r="D32" s="32"/>
      <c r="E32" s="74">
        <v>0</v>
      </c>
      <c r="F32" s="32"/>
      <c r="G32" s="74">
        <v>0</v>
      </c>
      <c r="H32" s="32"/>
      <c r="I32" s="31">
        <f>SUM(C32)+E32-G32</f>
        <v>18875961.248</v>
      </c>
    </row>
    <row r="33" spans="1:10" ht="19.5" customHeight="1">
      <c r="A33" s="65" t="s">
        <v>19</v>
      </c>
      <c r="B33" s="69"/>
      <c r="C33" s="33">
        <f>SUM(C31:C32)</f>
        <v>19179455.128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19179455.128</v>
      </c>
      <c r="J33" s="83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4" t="s">
        <v>29</v>
      </c>
      <c r="B35" s="95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2" ht="19.5" customHeight="1">
      <c r="A37" s="64" t="s">
        <v>18</v>
      </c>
      <c r="B37" s="68"/>
      <c r="C37" s="74">
        <v>3625782.1089999992</v>
      </c>
      <c r="D37" s="32"/>
      <c r="E37" s="74">
        <v>0</v>
      </c>
      <c r="F37" s="32"/>
      <c r="G37" s="74">
        <v>0</v>
      </c>
      <c r="H37" s="32"/>
      <c r="I37" s="31">
        <f>SUM(C37)+E37-G37</f>
        <v>3625782.1089999992</v>
      </c>
      <c r="L37" s="51"/>
    </row>
    <row r="38" spans="1:10" ht="19.5" customHeight="1">
      <c r="A38" s="65" t="s">
        <v>19</v>
      </c>
      <c r="B38" s="69"/>
      <c r="C38" s="33">
        <f>SUM(C36:C37)</f>
        <v>3629847.428999999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3629847.428999999</v>
      </c>
      <c r="J38" s="83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14710807.216</v>
      </c>
      <c r="D42" s="32"/>
      <c r="E42" s="74">
        <v>0</v>
      </c>
      <c r="F42" s="32"/>
      <c r="G42" s="74">
        <v>0</v>
      </c>
      <c r="H42" s="32"/>
      <c r="I42" s="31">
        <f>SUM(C42,E42,-G42)</f>
        <v>14710807.216</v>
      </c>
    </row>
    <row r="43" spans="1:10" ht="19.5" customHeight="1">
      <c r="A43" s="65" t="s">
        <v>19</v>
      </c>
      <c r="B43" s="69"/>
      <c r="C43" s="33">
        <f>SUM(C41:C42)</f>
        <v>14710807.216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14710807.216</v>
      </c>
      <c r="J43" s="83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132867417.344</v>
      </c>
      <c r="D46" s="19"/>
      <c r="E46" s="18">
        <f>SUM(E17,E22,E27,E32,E37,E42)</f>
        <v>23891.3</v>
      </c>
      <c r="F46" s="19"/>
      <c r="G46" s="18">
        <f>SUM(G17,G22,G27,G32,G37,G42)</f>
        <v>61309.661</v>
      </c>
      <c r="H46" s="19"/>
      <c r="I46" s="18">
        <f>SUM(I17,I22,I27,I32,I37,I42)</f>
        <v>132829998.983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133707938.183</v>
      </c>
      <c r="D47" s="27"/>
      <c r="E47" s="28">
        <f>SUM(E18,E23,E28,E33,E38,E43)</f>
        <v>23891.3</v>
      </c>
      <c r="F47" s="27"/>
      <c r="G47" s="28">
        <f>SUM(G18,G23,G28,G33,G38,G43)</f>
        <v>61309.661</v>
      </c>
      <c r="H47" s="27"/>
      <c r="I47" s="28">
        <f>SUM(I18,I23,I28,I33,I38,I43)</f>
        <v>133670519.822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1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K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1" t="s">
        <v>10</v>
      </c>
      <c r="B54" s="85"/>
      <c r="C54" s="85"/>
      <c r="D54" s="85"/>
      <c r="E54" s="85"/>
      <c r="F54" s="85"/>
      <c r="G54" s="85"/>
      <c r="H54" s="85"/>
      <c r="I54" s="85"/>
    </row>
    <row r="55" spans="1:9" ht="18">
      <c r="A55" s="91" t="s">
        <v>11</v>
      </c>
      <c r="B55" s="85"/>
      <c r="C55" s="85"/>
      <c r="D55" s="85"/>
      <c r="E55" s="85"/>
      <c r="F55" s="85"/>
      <c r="G55" s="85"/>
      <c r="H55" s="85"/>
      <c r="I55" s="85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2021-07-20T16:19:42Z</dcterms:modified>
  <cp:category/>
  <cp:version/>
  <cp:contentType/>
  <cp:contentStatus/>
</cp:coreProperties>
</file>