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<sst xmlns="http://schemas.openxmlformats.org/spreadsheetml/2006/main" count="111" uniqueCount="38">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</sst>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zoomScale="70" zoomScaleNormal="70" zoomScalePageLayoutView="0" workbookViewId="0" topLeftCell="A40">
      <selection activeCell="T17" sqref="T17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6"/>
      <c r="B5" s="77"/>
      <c r="C5" s="77"/>
      <c r="D5" s="77"/>
      <c r="E5" s="77"/>
      <c r="F5" s="77"/>
      <c r="G5" s="77"/>
      <c r="H5" s="77"/>
      <c r="I5" s="77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43130</v>
      </c>
      <c r="I8" s="75"/>
    </row>
    <row r="9" spans="1:9" ht="20.25" customHeight="1">
      <c r="A9" s="12" t="s">
        <v>20</v>
      </c>
      <c r="G9" s="11" t="s">
        <v>30</v>
      </c>
      <c r="H9" s="75">
        <v>43129</v>
      </c>
      <c r="I9" s="75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386863.628</v>
      </c>
      <c r="D15" s="37"/>
      <c r="E15" s="36">
        <v>0</v>
      </c>
      <c r="F15" s="37"/>
      <c r="G15" s="36">
        <v>0</v>
      </c>
      <c r="H15" s="37"/>
      <c r="I15" s="36">
        <f>SUM(C15)+E15-G15</f>
        <v>386863.628</v>
      </c>
      <c r="J15" s="30"/>
    </row>
    <row r="16" spans="1:10" ht="19.5" customHeight="1">
      <c r="A16" s="38" t="s">
        <v>7</v>
      </c>
      <c r="B16" s="39"/>
      <c r="C16" s="40">
        <f>SUM(C14:C15)</f>
        <v>387185.13800000004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387185.13800000004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4340.25</v>
      </c>
      <c r="D24" s="37"/>
      <c r="E24" s="36">
        <v>0</v>
      </c>
      <c r="F24" s="37"/>
      <c r="G24" s="36">
        <v>0</v>
      </c>
      <c r="H24" s="37"/>
      <c r="I24" s="36">
        <f>SUM(C24)+E24-G24</f>
        <v>4340.25</v>
      </c>
      <c r="J24" s="30"/>
    </row>
    <row r="25" spans="1:10" ht="19.5" customHeight="1">
      <c r="A25" s="33" t="s">
        <v>27</v>
      </c>
      <c r="B25" s="44"/>
      <c r="C25" s="36">
        <v>107596.146</v>
      </c>
      <c r="D25" s="37"/>
      <c r="E25" s="36">
        <v>0</v>
      </c>
      <c r="F25" s="37"/>
      <c r="G25" s="36">
        <v>0</v>
      </c>
      <c r="H25" s="37"/>
      <c r="I25" s="36">
        <f>SUM(C25)+E25-G25</f>
        <v>107596.146</v>
      </c>
      <c r="J25" s="30"/>
    </row>
    <row r="26" spans="1:10" ht="19.5" customHeight="1">
      <c r="A26" s="38" t="s">
        <v>28</v>
      </c>
      <c r="B26" s="39"/>
      <c r="C26" s="40">
        <f>SUM(C24:C25)</f>
        <v>111936.396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111936.396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6081265.971</v>
      </c>
      <c r="D30" s="37"/>
      <c r="E30" s="36">
        <v>0</v>
      </c>
      <c r="F30" s="37"/>
      <c r="G30" s="36">
        <v>22041.942</v>
      </c>
      <c r="H30" s="37"/>
      <c r="I30" s="36">
        <f>SUM(C30)+E30-G30</f>
        <v>6059224.029</v>
      </c>
      <c r="J30" s="30"/>
    </row>
    <row r="31" spans="1:10" ht="19.5" customHeight="1">
      <c r="A31" s="38" t="s">
        <v>7</v>
      </c>
      <c r="B31" s="39"/>
      <c r="C31" s="40">
        <f>SUM(C29:C30)</f>
        <v>6081908.971</v>
      </c>
      <c r="D31" s="41"/>
      <c r="E31" s="40">
        <f>SUM(E29:E30)</f>
        <v>0</v>
      </c>
      <c r="F31" s="41"/>
      <c r="G31" s="40">
        <f>SUM(G29:G30)</f>
        <v>22041.942</v>
      </c>
      <c r="H31" s="41"/>
      <c r="I31" s="40">
        <f>SUM(I29:I30)</f>
        <v>6059867.029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176049.51</v>
      </c>
      <c r="D35" s="37"/>
      <c r="E35" s="36">
        <v>0</v>
      </c>
      <c r="F35" s="37"/>
      <c r="G35" s="36">
        <v>0</v>
      </c>
      <c r="H35" s="37"/>
      <c r="I35" s="36">
        <f>SUM(C35,E35,-G35)</f>
        <v>176049.51</v>
      </c>
      <c r="J35" s="30"/>
    </row>
    <row r="36" spans="1:10" ht="19.5" customHeight="1">
      <c r="A36" s="38" t="s">
        <v>28</v>
      </c>
      <c r="B36" s="39"/>
      <c r="C36" s="40">
        <f>SUM(C34:C35)</f>
        <v>176467.46000000002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176467.46000000002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2060414.703</v>
      </c>
      <c r="D40" s="37"/>
      <c r="E40" s="36">
        <v>0</v>
      </c>
      <c r="F40" s="37"/>
      <c r="G40" s="36">
        <v>0</v>
      </c>
      <c r="H40" s="37"/>
      <c r="I40" s="36">
        <f>SUM(C40,E40,-G40)</f>
        <v>2060414.703</v>
      </c>
      <c r="J40" s="30"/>
    </row>
    <row r="41" spans="1:10" ht="19.5" customHeight="1">
      <c r="A41" s="38" t="s">
        <v>28</v>
      </c>
      <c r="B41" s="39"/>
      <c r="C41" s="40">
        <f>SUM(C39:C40)</f>
        <v>2060414.703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2060414.703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8807.073</v>
      </c>
      <c r="D45" s="37"/>
      <c r="E45" s="36">
        <v>0</v>
      </c>
      <c r="F45" s="37"/>
      <c r="G45" s="36">
        <v>0</v>
      </c>
      <c r="H45" s="37"/>
      <c r="I45" s="36">
        <f>SUM(C45)+E45-G45</f>
        <v>8807.073</v>
      </c>
      <c r="J45" s="30"/>
    </row>
    <row r="46" spans="1:10" ht="19.5" customHeight="1">
      <c r="A46" s="38" t="s">
        <v>7</v>
      </c>
      <c r="B46" s="39"/>
      <c r="C46" s="40">
        <f>SUM(C44:C45)</f>
        <v>9160.723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9160.723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487790.017</v>
      </c>
      <c r="D54" s="37"/>
      <c r="E54" s="36">
        <v>0</v>
      </c>
      <c r="F54" s="37"/>
      <c r="G54" s="36">
        <v>47842.227</v>
      </c>
      <c r="H54" s="37"/>
      <c r="I54" s="36">
        <f>SUM(C54)+E54-G54</f>
        <v>439947.79</v>
      </c>
      <c r="J54" s="30"/>
    </row>
    <row r="55" spans="1:10" ht="19.5" thickBot="1">
      <c r="A55" s="69" t="s">
        <v>7</v>
      </c>
      <c r="B55" s="70"/>
      <c r="C55" s="71">
        <f>SUM(C53:C54)</f>
        <v>488080.81799999997</v>
      </c>
      <c r="D55" s="72"/>
      <c r="E55" s="71">
        <f>SUM(E53:E54)</f>
        <v>0</v>
      </c>
      <c r="F55" s="72"/>
      <c r="G55" s="71">
        <f>SUM(G53:G54)</f>
        <v>47842.227</v>
      </c>
      <c r="H55" s="72"/>
      <c r="I55" s="71">
        <f>SUM(I53:I54)</f>
        <v>440238.59099999996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17941.161000000004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17941.161000000004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9314047.431000002</v>
      </c>
      <c r="D57" s="20"/>
      <c r="E57" s="19">
        <f>SUM(E15,E20,E25,E30,E35,E40,E45,E50,E54)</f>
        <v>0</v>
      </c>
      <c r="F57" s="20"/>
      <c r="G57" s="19">
        <f>SUM(G15,G20,G25,G30,G35,G40,G45,G50,G54)</f>
        <v>69884.169</v>
      </c>
      <c r="H57" s="20"/>
      <c r="I57" s="19">
        <f>SUM(I15,I20,I25,I30,I35,I40,I45,I50,I54)</f>
        <v>9244163.262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9331988.591999998</v>
      </c>
      <c r="D58" s="28"/>
      <c r="E58" s="29">
        <f>SUM(E16,E21,E26,E31,E36,E41,E46,E51,E55)</f>
        <v>0</v>
      </c>
      <c r="F58" s="28"/>
      <c r="G58" s="29">
        <f>SUM(G16,G21,G26,G31,G36,G41,G46,G55)</f>
        <v>69884.169</v>
      </c>
      <c r="H58" s="28"/>
      <c r="I58" s="29">
        <f>SUM(I16,I21,I26,I31,I36,I41,I46,I51,I55)</f>
        <v>9262104.422999999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8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M15" sqref="M15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9" ht="18">
      <c r="A5" s="76"/>
      <c r="B5" s="77"/>
      <c r="C5" s="77"/>
      <c r="D5" s="77"/>
      <c r="E5" s="77"/>
      <c r="F5" s="77"/>
      <c r="G5" s="77"/>
      <c r="H5" s="77"/>
      <c r="I5" s="77"/>
    </row>
    <row r="6" ht="18">
      <c r="A6" s="3"/>
    </row>
    <row r="7" spans="1:9" ht="21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43130</v>
      </c>
      <c r="I8" s="75"/>
    </row>
    <row r="9" spans="1:9" ht="20.25" customHeight="1">
      <c r="A9" s="12" t="s">
        <v>33</v>
      </c>
      <c r="G9" s="11" t="s">
        <v>30</v>
      </c>
      <c r="H9" s="75">
        <v>43129</v>
      </c>
      <c r="I9" s="75"/>
    </row>
    <row r="10" ht="18" thickBot="1">
      <c r="A10" s="2" t="s">
        <v>21</v>
      </c>
    </row>
    <row r="11" spans="1:13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30417186.026</v>
      </c>
      <c r="D15" s="37"/>
      <c r="E15" s="36">
        <v>606295.5</v>
      </c>
      <c r="F15" s="37"/>
      <c r="G15" s="36">
        <v>5890.67</v>
      </c>
      <c r="H15" s="37"/>
      <c r="I15" s="36">
        <f>SUM(C15)+E15-G15</f>
        <v>31017590.856</v>
      </c>
      <c r="J15" s="30"/>
    </row>
    <row r="16" spans="1:10" ht="19.5" customHeight="1">
      <c r="A16" s="38" t="s">
        <v>7</v>
      </c>
      <c r="B16" s="39"/>
      <c r="C16" s="40">
        <f>SUM(C14:C15)</f>
        <v>30422201.416</v>
      </c>
      <c r="D16" s="41"/>
      <c r="E16" s="40">
        <f>SUM(E14:E15)</f>
        <v>606295.5</v>
      </c>
      <c r="F16" s="37"/>
      <c r="G16" s="40">
        <f>SUM(G14:G15)</f>
        <v>5890.67</v>
      </c>
      <c r="H16" s="41"/>
      <c r="I16" s="40">
        <f>SUM(C16)+E16-G16</f>
        <v>31022606.246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241145.078</v>
      </c>
      <c r="D19" s="37"/>
      <c r="E19" s="36">
        <v>0</v>
      </c>
      <c r="F19" s="37"/>
      <c r="G19" s="36">
        <v>0</v>
      </c>
      <c r="H19" s="37"/>
      <c r="I19" s="36">
        <f>SUM(C19)+E19-G19</f>
        <v>241145.078</v>
      </c>
      <c r="J19" s="30"/>
    </row>
    <row r="20" spans="1:10" ht="19.5" customHeight="1">
      <c r="A20" s="33" t="s">
        <v>6</v>
      </c>
      <c r="B20" s="35"/>
      <c r="C20" s="36">
        <v>22850806.965</v>
      </c>
      <c r="D20" s="37"/>
      <c r="E20" s="36">
        <v>0</v>
      </c>
      <c r="F20" s="37"/>
      <c r="G20" s="36">
        <v>623340.04</v>
      </c>
      <c r="H20" s="53"/>
      <c r="I20" s="36">
        <f>SUM(C20)+E20-G20</f>
        <v>22227466.925</v>
      </c>
      <c r="J20" s="30"/>
    </row>
    <row r="21" spans="1:10" ht="19.5" customHeight="1">
      <c r="A21" s="38" t="s">
        <v>7</v>
      </c>
      <c r="B21" s="39"/>
      <c r="C21" s="40">
        <f>SUM(C19:C20)</f>
        <v>23091952.043</v>
      </c>
      <c r="D21" s="41"/>
      <c r="E21" s="40">
        <f>SUM(E19:E20)</f>
        <v>0</v>
      </c>
      <c r="F21" s="41"/>
      <c r="G21" s="40">
        <f>SUM(G19:G20)</f>
        <v>623340.04</v>
      </c>
      <c r="H21" s="41"/>
      <c r="I21" s="40">
        <f>SUM(I19:I20)</f>
        <v>22468612.003000002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35684224.522</v>
      </c>
      <c r="D25" s="37"/>
      <c r="E25" s="36">
        <v>0</v>
      </c>
      <c r="F25" s="37"/>
      <c r="G25" s="36">
        <v>600811.04</v>
      </c>
      <c r="H25" s="37"/>
      <c r="I25" s="36">
        <f>SUM(C25)+E25-G25</f>
        <v>35083413.482</v>
      </c>
      <c r="J25" s="30"/>
    </row>
    <row r="26" spans="1:10" ht="19.5" customHeight="1">
      <c r="A26" s="38" t="s">
        <v>7</v>
      </c>
      <c r="B26" s="39"/>
      <c r="C26" s="40">
        <f>SUM(C24:C25)</f>
        <v>36048063.582</v>
      </c>
      <c r="D26" s="41"/>
      <c r="E26" s="40">
        <f>SUM(E24:E25)</f>
        <v>0</v>
      </c>
      <c r="F26" s="37"/>
      <c r="G26" s="40">
        <f>SUM(G24:G25)</f>
        <v>600811.04</v>
      </c>
      <c r="H26" s="41"/>
      <c r="I26" s="40">
        <f>SUM(I24:I25)</f>
        <v>35447252.542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317739.964</v>
      </c>
      <c r="D30" s="37"/>
      <c r="E30" s="36">
        <v>0</v>
      </c>
      <c r="F30" s="37"/>
      <c r="G30" s="36">
        <v>0</v>
      </c>
      <c r="H30" s="37"/>
      <c r="I30" s="36">
        <f>SUM(C30)+E30-G30</f>
        <v>317739.964</v>
      </c>
      <c r="J30" s="30"/>
    </row>
    <row r="31" spans="1:10" ht="19.5" customHeight="1">
      <c r="A31" s="38" t="s">
        <v>7</v>
      </c>
      <c r="B31" s="39"/>
      <c r="C31" s="40">
        <f>SUM(C29:C30)</f>
        <v>334044.484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334044.484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34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16203340.631</v>
      </c>
      <c r="D35" s="37"/>
      <c r="E35" s="36">
        <v>0</v>
      </c>
      <c r="F35" s="37"/>
      <c r="G35" s="36">
        <v>0</v>
      </c>
      <c r="H35" s="37"/>
      <c r="I35" s="36">
        <f>SUM(C35)+E35-G35</f>
        <v>16203340.631</v>
      </c>
      <c r="J35" s="30"/>
    </row>
    <row r="36" spans="1:10" ht="19.5" customHeight="1">
      <c r="A36" s="38" t="s">
        <v>7</v>
      </c>
      <c r="B36" s="39"/>
      <c r="C36" s="40">
        <f>SUM(C34:C35)</f>
        <v>16285883.365999999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16285883.365999999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124550859.032</v>
      </c>
      <c r="D40" s="37"/>
      <c r="E40" s="36">
        <v>1193538.74</v>
      </c>
      <c r="F40" s="37"/>
      <c r="G40" s="36">
        <v>0.67</v>
      </c>
      <c r="H40" s="37"/>
      <c r="I40" s="36">
        <f>SUM(C40,E40,-G40)</f>
        <v>125744397.102</v>
      </c>
      <c r="J40" s="30"/>
    </row>
    <row r="41" spans="1:10" ht="19.5" customHeight="1">
      <c r="A41" s="38" t="s">
        <v>28</v>
      </c>
      <c r="B41" s="39"/>
      <c r="C41" s="40">
        <f>SUM(C39:C40)</f>
        <v>124550859.032</v>
      </c>
      <c r="D41" s="41"/>
      <c r="E41" s="40">
        <f>SUM(E39:E40)</f>
        <v>1193538.74</v>
      </c>
      <c r="F41" s="41"/>
      <c r="G41" s="40">
        <f>SUM(G39:G40)</f>
        <v>0.67</v>
      </c>
      <c r="H41" s="41"/>
      <c r="I41" s="40">
        <f>SUM(I39:I40)</f>
        <v>125744397.102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489956.2</v>
      </c>
      <c r="D45" s="37"/>
      <c r="E45" s="36">
        <v>0</v>
      </c>
      <c r="F45" s="37"/>
      <c r="G45" s="36">
        <v>0</v>
      </c>
      <c r="H45" s="37"/>
      <c r="I45" s="36">
        <f>SUM(C45,E45,-G45)</f>
        <v>489956.2</v>
      </c>
      <c r="J45" s="47"/>
    </row>
    <row r="46" spans="1:10" ht="19.5" customHeight="1">
      <c r="A46" s="38" t="s">
        <v>7</v>
      </c>
      <c r="B46" s="44"/>
      <c r="C46" s="36">
        <f>SUM(C44:C45)</f>
        <v>489956.2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489956.2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13784126.401</v>
      </c>
      <c r="D50" s="37"/>
      <c r="E50" s="36">
        <v>841551.6</v>
      </c>
      <c r="F50" s="37"/>
      <c r="G50" s="36">
        <v>0</v>
      </c>
      <c r="H50" s="37"/>
      <c r="I50" s="36">
        <f>SUM(C50)+E50-G50</f>
        <v>14625678.001</v>
      </c>
      <c r="J50" s="30"/>
    </row>
    <row r="51" spans="1:10" ht="19.5" thickBot="1">
      <c r="A51" s="38" t="s">
        <v>7</v>
      </c>
      <c r="B51" s="39"/>
      <c r="C51" s="40">
        <f>SUM(C49:C50)</f>
        <v>13784126.401</v>
      </c>
      <c r="D51" s="41"/>
      <c r="E51" s="40">
        <f>SUM(E49:E50)</f>
        <v>841551.6</v>
      </c>
      <c r="F51" s="37"/>
      <c r="G51" s="40">
        <f>SUM(G49:G50)</f>
        <v>0</v>
      </c>
      <c r="H51" s="41"/>
      <c r="I51" s="40">
        <f>SUM(I49:I50)</f>
        <v>14625678.001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708846.783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708846.783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244298239.74099997</v>
      </c>
      <c r="D53" s="20"/>
      <c r="E53" s="19">
        <f>SUM(E15,E20,E25,E30,E35,E40,E45,E50)</f>
        <v>2641385.84</v>
      </c>
      <c r="F53" s="20"/>
      <c r="G53" s="19">
        <f>SUM(G15,G20,G25,G30,G35,G40,G45,G50)</f>
        <v>1230042.42</v>
      </c>
      <c r="H53" s="20"/>
      <c r="I53" s="19">
        <f>SUM(I15,I20,I25,I30,I35,I40,I45,I50)</f>
        <v>245709583.16099998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245007086.524</v>
      </c>
      <c r="D54" s="28"/>
      <c r="E54" s="27">
        <f>SUM(E16,E21,E26,E31,E36,E41,E46,E51)</f>
        <v>2641385.84</v>
      </c>
      <c r="F54" s="28"/>
      <c r="G54" s="27">
        <f>SUM(G16,G21,G26,G31,G36,G41,G46,G51)</f>
        <v>1230042.42</v>
      </c>
      <c r="H54" s="28"/>
      <c r="I54" s="27">
        <f>SUM(I16,I21,I26,I31,I36,I41,I46,I51)</f>
        <v>246418429.94399998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8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2018-01-30T17:55:59Z</dcterms:modified>
  <cp:category/>
  <cp:version/>
  <cp:contentType/>
  <cp:contentStatus/>
</cp:coreProperties>
</file>