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<sst xmlns="http://schemas.openxmlformats.org/spreadsheetml/2006/main" count="99" uniqueCount="35">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</sst>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4" customWidth="1"/>
    <col min="13" max="13" width="11.7109375" style="0" bestFit="1" customWidth="1"/>
  </cols>
  <sheetData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9" ht="20.25">
      <c r="A9" s="89" t="s">
        <v>8</v>
      </c>
      <c r="B9" s="90"/>
      <c r="C9" s="90"/>
      <c r="D9" s="90"/>
      <c r="E9" s="90"/>
      <c r="F9" s="90"/>
      <c r="G9" s="90"/>
      <c r="H9" s="90"/>
      <c r="I9" s="90"/>
    </row>
    <row r="10" spans="1:9" ht="20.25" customHeight="1">
      <c r="A10" s="13"/>
      <c r="G10" s="38" t="s">
        <v>20</v>
      </c>
      <c r="H10" s="86">
        <v>43851</v>
      </c>
      <c r="I10" s="86"/>
    </row>
    <row r="11" spans="1:9" ht="20.25" customHeight="1">
      <c r="A11" s="13" t="s">
        <v>12</v>
      </c>
      <c r="G11" s="12" t="s">
        <v>21</v>
      </c>
      <c r="H11" s="86">
        <v>43850</v>
      </c>
      <c r="I11" s="86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55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55"/>
    </row>
    <row r="15" spans="1:10" ht="20.25">
      <c r="A15" s="78" t="s">
        <v>32</v>
      </c>
      <c r="B15" s="65"/>
      <c r="C15" s="14"/>
      <c r="D15" s="15"/>
      <c r="E15" s="14"/>
      <c r="F15" s="15"/>
      <c r="G15" s="14"/>
      <c r="H15" s="15"/>
      <c r="I15" s="6"/>
      <c r="J15" s="55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55"/>
    </row>
    <row r="17" spans="1:13" ht="19.5" customHeight="1">
      <c r="A17" s="69" t="s">
        <v>18</v>
      </c>
      <c r="B17" s="52"/>
      <c r="C17" s="32">
        <v>205882.975</v>
      </c>
      <c r="D17" s="33"/>
      <c r="E17" s="32">
        <v>0</v>
      </c>
      <c r="F17" s="33"/>
      <c r="G17" s="32">
        <v>0</v>
      </c>
      <c r="H17" s="33"/>
      <c r="I17" s="32">
        <f>SUM(C17)+E17-G17</f>
        <v>205882.975</v>
      </c>
      <c r="J17" s="55"/>
      <c r="M17" s="40"/>
    </row>
    <row r="18" spans="1:10" ht="19.5" customHeight="1">
      <c r="A18" s="70" t="s">
        <v>19</v>
      </c>
      <c r="B18" s="64"/>
      <c r="C18" s="34">
        <f>SUM(C16:C17)</f>
        <v>206333.075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206333.075</v>
      </c>
      <c r="J18" s="56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55"/>
    </row>
    <row r="20" spans="1:10" ht="20.25">
      <c r="A20" s="78" t="s">
        <v>30</v>
      </c>
      <c r="B20" s="65"/>
      <c r="C20" s="14"/>
      <c r="D20" s="15"/>
      <c r="E20" s="14"/>
      <c r="F20" s="15"/>
      <c r="G20" s="14"/>
      <c r="H20" s="15"/>
      <c r="I20" s="6"/>
      <c r="J20" s="55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55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55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83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83"/>
    </row>
    <row r="25" spans="1:10" ht="19.5" customHeight="1">
      <c r="A25" s="77" t="s">
        <v>22</v>
      </c>
      <c r="B25" s="53"/>
      <c r="C25" s="32"/>
      <c r="D25" s="33"/>
      <c r="E25" s="32"/>
      <c r="F25" s="33"/>
      <c r="G25" s="32"/>
      <c r="H25" s="33"/>
      <c r="I25" s="32"/>
      <c r="J25" s="55"/>
    </row>
    <row r="26" spans="1:10" ht="19.5" customHeight="1">
      <c r="A26" s="72" t="s">
        <v>17</v>
      </c>
      <c r="B26" s="53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  <c r="J26" s="55"/>
    </row>
    <row r="27" spans="1:10" ht="19.5" customHeight="1">
      <c r="A27" s="72" t="s">
        <v>18</v>
      </c>
      <c r="B27" s="53"/>
      <c r="C27" s="32">
        <v>114081.239</v>
      </c>
      <c r="D27" s="33"/>
      <c r="E27" s="32">
        <v>0</v>
      </c>
      <c r="F27" s="33"/>
      <c r="G27" s="32">
        <v>0</v>
      </c>
      <c r="H27" s="33"/>
      <c r="I27" s="32">
        <f>SUM(C27)+E27-G27</f>
        <v>114081.239</v>
      </c>
      <c r="J27" s="55"/>
    </row>
    <row r="28" spans="1:10" ht="19.5" customHeight="1">
      <c r="A28" s="73" t="s">
        <v>19</v>
      </c>
      <c r="B28" s="64"/>
      <c r="C28" s="34">
        <f>SUM(C26:C27)</f>
        <v>114370.589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114370.589</v>
      </c>
      <c r="J28" s="56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55"/>
    </row>
    <row r="30" spans="1:14" ht="20.25">
      <c r="A30" s="78" t="s">
        <v>33</v>
      </c>
      <c r="B30" s="65"/>
      <c r="C30" s="14"/>
      <c r="D30" s="15"/>
      <c r="E30" s="14"/>
      <c r="F30" s="15"/>
      <c r="G30" s="14"/>
      <c r="H30" s="15"/>
      <c r="I30" s="6"/>
      <c r="J30" s="55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55"/>
    </row>
    <row r="32" spans="1:10" ht="19.5" customHeight="1">
      <c r="A32" s="72" t="s">
        <v>18</v>
      </c>
      <c r="B32" s="52"/>
      <c r="C32" s="32">
        <v>5396315.74</v>
      </c>
      <c r="D32" s="33"/>
      <c r="E32" s="32">
        <v>0</v>
      </c>
      <c r="F32" s="33"/>
      <c r="G32" s="32">
        <v>101.51</v>
      </c>
      <c r="H32" s="33"/>
      <c r="I32" s="32">
        <f>SUM(C32)+E32-G32</f>
        <v>5396214.23</v>
      </c>
      <c r="J32" s="55"/>
    </row>
    <row r="33" spans="1:10" ht="19.5" customHeight="1">
      <c r="A33" s="73" t="s">
        <v>19</v>
      </c>
      <c r="B33" s="64"/>
      <c r="C33" s="34">
        <f>SUM(C31:C32)</f>
        <v>5396476.49</v>
      </c>
      <c r="D33" s="35"/>
      <c r="E33" s="34">
        <f>SUM(E31:E32)</f>
        <v>0</v>
      </c>
      <c r="F33" s="35"/>
      <c r="G33" s="34">
        <f>SUM(G31:G32)</f>
        <v>101.51</v>
      </c>
      <c r="H33" s="35"/>
      <c r="I33" s="34">
        <f>SUM(I31:I32)</f>
        <v>5396374.98</v>
      </c>
      <c r="J33" s="56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55"/>
    </row>
    <row r="35" spans="1:10" ht="20.25" customHeight="1">
      <c r="A35" s="82" t="s">
        <v>31</v>
      </c>
      <c r="B35" s="53"/>
      <c r="C35" s="32"/>
      <c r="D35" s="33"/>
      <c r="E35" s="32"/>
      <c r="F35" s="33"/>
      <c r="G35" s="32"/>
      <c r="H35" s="33"/>
      <c r="I35" s="32"/>
      <c r="J35" s="55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55"/>
    </row>
    <row r="37" spans="1:10" ht="19.5" customHeight="1">
      <c r="A37" s="72" t="s">
        <v>18</v>
      </c>
      <c r="B37" s="53"/>
      <c r="C37" s="32">
        <v>319097.175</v>
      </c>
      <c r="D37" s="33"/>
      <c r="E37" s="32">
        <v>0</v>
      </c>
      <c r="F37" s="33"/>
      <c r="G37" s="32">
        <v>0</v>
      </c>
      <c r="H37" s="33"/>
      <c r="I37" s="32">
        <f>SUM(C37,E37,-G37)</f>
        <v>319097.175</v>
      </c>
      <c r="J37" s="55"/>
    </row>
    <row r="38" spans="1:10" ht="19.5" customHeight="1">
      <c r="A38" s="73" t="s">
        <v>19</v>
      </c>
      <c r="B38" s="64"/>
      <c r="C38" s="34">
        <f>SUM(C36:C37)</f>
        <v>319515.125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319515.125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5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55"/>
    </row>
    <row r="42" spans="1:10" ht="19.5" customHeight="1">
      <c r="A42" s="72" t="s">
        <v>18</v>
      </c>
      <c r="B42" s="53"/>
      <c r="C42" s="32">
        <v>27604.69</v>
      </c>
      <c r="D42" s="33"/>
      <c r="E42" s="32">
        <v>0</v>
      </c>
      <c r="F42" s="33"/>
      <c r="G42" s="32">
        <v>0</v>
      </c>
      <c r="H42" s="33"/>
      <c r="I42" s="32">
        <f>SUM(C42)+E42-G42</f>
        <v>27604.69</v>
      </c>
      <c r="J42" s="55"/>
    </row>
    <row r="43" spans="1:10" ht="19.5" customHeight="1">
      <c r="A43" s="73" t="s">
        <v>19</v>
      </c>
      <c r="B43" s="64"/>
      <c r="C43" s="34">
        <f>SUM(C41:C42)</f>
        <v>27604.69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27604.69</v>
      </c>
      <c r="J43" s="56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56"/>
    </row>
    <row r="45" spans="1:10" ht="19.5" customHeight="1">
      <c r="A45" s="79" t="s">
        <v>34</v>
      </c>
      <c r="B45" s="53"/>
      <c r="C45" s="32"/>
      <c r="D45" s="33"/>
      <c r="E45" s="32"/>
      <c r="F45" s="33"/>
      <c r="G45" s="32"/>
      <c r="H45" s="33"/>
      <c r="I45" s="32"/>
      <c r="J45" s="56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56"/>
    </row>
    <row r="47" spans="1:10" ht="19.5" customHeight="1">
      <c r="A47" s="72" t="s">
        <v>18</v>
      </c>
      <c r="B47" s="53"/>
      <c r="C47" s="32">
        <v>482570.335</v>
      </c>
      <c r="D47" s="33"/>
      <c r="E47" s="32">
        <v>0</v>
      </c>
      <c r="F47" s="33"/>
      <c r="G47" s="32">
        <v>0</v>
      </c>
      <c r="H47" s="33"/>
      <c r="I47" s="32">
        <f>SUM(C47)+E47-G47</f>
        <v>482570.335</v>
      </c>
      <c r="J47" s="56"/>
    </row>
    <row r="48" spans="1:10" ht="19.5" customHeight="1" thickBot="1">
      <c r="A48" s="53" t="s">
        <v>19</v>
      </c>
      <c r="B48" s="53"/>
      <c r="C48" s="32">
        <f>SUM(C46:C47)</f>
        <v>482670.33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482670.33</v>
      </c>
      <c r="J48" s="56"/>
    </row>
    <row r="49" spans="1:10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  <c r="J49" s="55"/>
    </row>
    <row r="50" spans="1:10" ht="21.75" customHeight="1">
      <c r="A50" s="18" t="s">
        <v>5</v>
      </c>
      <c r="B50" s="12"/>
      <c r="C50" s="19">
        <f>SUM(C17,C22,C27,C32,C37,C42,C47)</f>
        <v>6546323.754000001</v>
      </c>
      <c r="D50" s="20"/>
      <c r="E50" s="19">
        <f>SUM(E17,E22,E27,E32,E37,E42,E47)</f>
        <v>0</v>
      </c>
      <c r="F50" s="20"/>
      <c r="G50" s="19">
        <f>SUM(G17,G22,G27,G32,G37,G42,G47)</f>
        <v>101.51</v>
      </c>
      <c r="H50" s="20"/>
      <c r="I50" s="19">
        <f>SUM(I17,I22,I27,I32,I37,I42,I47)</f>
        <v>6546222.244000001</v>
      </c>
      <c r="J50" s="55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6552210.749000001</v>
      </c>
      <c r="D51" s="28"/>
      <c r="E51" s="29">
        <f>SUM(E18,E23,E28,E33,E38,E43,E48)</f>
        <v>0</v>
      </c>
      <c r="F51" s="28"/>
      <c r="G51" s="29">
        <f>SUM(G18,G23,G28,G33,G38,G43,G48)</f>
        <v>101.51</v>
      </c>
      <c r="H51" s="28"/>
      <c r="I51" s="29">
        <f>SUM(I18,I23,I28,I33,I38,I43,I48)</f>
        <v>6552109.239000001</v>
      </c>
      <c r="J51" s="55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81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4" t="s">
        <v>10</v>
      </c>
      <c r="B57" s="85"/>
      <c r="C57" s="85"/>
      <c r="D57" s="85"/>
      <c r="E57" s="85"/>
      <c r="F57" s="85"/>
      <c r="G57" s="85"/>
      <c r="H57" s="85"/>
      <c r="I57" s="85"/>
    </row>
    <row r="58" spans="1:9" ht="19.5">
      <c r="A58" s="84" t="s">
        <v>11</v>
      </c>
      <c r="B58" s="85"/>
      <c r="C58" s="85"/>
      <c r="D58" s="85"/>
      <c r="E58" s="85"/>
      <c r="F58" s="85"/>
      <c r="G58" s="85"/>
      <c r="H58" s="85"/>
      <c r="I58" s="85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I6" sqref="I6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14" ht="20.25">
      <c r="A9" s="89" t="s">
        <v>8</v>
      </c>
      <c r="B9" s="90"/>
      <c r="C9" s="90"/>
      <c r="D9" s="90"/>
      <c r="E9" s="90"/>
      <c r="F9" s="90"/>
      <c r="G9" s="90"/>
      <c r="H9" s="90"/>
      <c r="I9" s="90"/>
      <c r="N9" s="40"/>
    </row>
    <row r="10" spans="1:9" ht="20.25" customHeight="1">
      <c r="A10" s="13"/>
      <c r="G10" s="12" t="s">
        <v>20</v>
      </c>
      <c r="H10" s="86">
        <v>43851</v>
      </c>
      <c r="I10" s="86"/>
    </row>
    <row r="11" spans="1:9" ht="20.25" customHeight="1">
      <c r="A11" s="13" t="s">
        <v>23</v>
      </c>
      <c r="G11" s="12" t="s">
        <v>21</v>
      </c>
      <c r="H11" s="86">
        <v>43850</v>
      </c>
      <c r="I11" s="86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78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46238974.93</v>
      </c>
      <c r="D17" s="33"/>
      <c r="E17" s="32">
        <v>0</v>
      </c>
      <c r="F17" s="33"/>
      <c r="G17" s="32">
        <v>0</v>
      </c>
      <c r="H17" s="33"/>
      <c r="I17" s="32">
        <f>SUM(C17)+E17-G17</f>
        <v>46238974.93</v>
      </c>
      <c r="J17" s="55"/>
    </row>
    <row r="18" spans="1:10" ht="19.5" customHeight="1">
      <c r="A18" s="73" t="s">
        <v>19</v>
      </c>
      <c r="B18" s="64"/>
      <c r="C18" s="34">
        <f>SUM(C16:C17)</f>
        <v>46244989.64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46244989.64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78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55914931.436</v>
      </c>
      <c r="D22" s="33"/>
      <c r="E22" s="32">
        <v>0</v>
      </c>
      <c r="F22" s="33"/>
      <c r="G22" s="32">
        <v>0</v>
      </c>
      <c r="H22" s="44"/>
      <c r="I22" s="66">
        <f>SUM(C22)+E22-G22</f>
        <v>55914931.436</v>
      </c>
      <c r="J22" s="55"/>
    </row>
    <row r="23" spans="1:10" ht="19.5" customHeight="1">
      <c r="A23" s="73" t="s">
        <v>19</v>
      </c>
      <c r="B23" s="64"/>
      <c r="C23" s="34">
        <f>SUM(C21:C22)</f>
        <v>56401242.714999996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56401242.714999996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2" t="s">
        <v>22</v>
      </c>
      <c r="B25" s="93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14202596.207</v>
      </c>
      <c r="D27" s="33"/>
      <c r="E27" s="32">
        <v>0</v>
      </c>
      <c r="F27" s="33"/>
      <c r="G27" s="32">
        <v>0</v>
      </c>
      <c r="H27" s="33"/>
      <c r="I27" s="66">
        <f>SUM(C27)+E27-G27</f>
        <v>14202596.207</v>
      </c>
      <c r="J27" s="55"/>
    </row>
    <row r="28" spans="1:10" ht="19.5" customHeight="1">
      <c r="A28" s="73" t="s">
        <v>19</v>
      </c>
      <c r="B28" s="64"/>
      <c r="C28" s="34">
        <f>SUM(C26:C27)</f>
        <v>14264449.472000001</v>
      </c>
      <c r="D28" s="35"/>
      <c r="E28" s="34">
        <f>SUM(E26:E27)</f>
        <v>0</v>
      </c>
      <c r="F28" s="33"/>
      <c r="G28" s="34">
        <f>SUM(G26:G27)</f>
        <v>0</v>
      </c>
      <c r="H28" s="35"/>
      <c r="I28" s="34">
        <f>SUM(I26:I27)</f>
        <v>14264449.472000001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4" t="s">
        <v>28</v>
      </c>
      <c r="B30" s="95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25389888.283</v>
      </c>
      <c r="D32" s="33"/>
      <c r="E32" s="32">
        <v>0</v>
      </c>
      <c r="F32" s="33"/>
      <c r="G32" s="32">
        <v>0</v>
      </c>
      <c r="H32" s="33"/>
      <c r="I32" s="32">
        <f>SUM(C32)+E32-G32</f>
        <v>25389888.283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25698273.263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25698273.263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6" t="s">
        <v>31</v>
      </c>
      <c r="B35" s="97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1824111.489</v>
      </c>
      <c r="D42" s="33"/>
      <c r="E42" s="32">
        <v>0</v>
      </c>
      <c r="F42" s="33"/>
      <c r="G42" s="32">
        <v>0</v>
      </c>
      <c r="H42" s="33"/>
      <c r="I42" s="32">
        <f>SUM(C42,E42,-G42)</f>
        <v>1824111.489</v>
      </c>
      <c r="J42" s="56"/>
    </row>
    <row r="43" spans="1:10" ht="19.5" customHeight="1">
      <c r="A43" s="72" t="s">
        <v>19</v>
      </c>
      <c r="B43" s="53"/>
      <c r="C43" s="32">
        <f>SUM(C41:C42)</f>
        <v>1824111.489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1824111.489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78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13684253.158</v>
      </c>
      <c r="D47" s="33"/>
      <c r="E47" s="32">
        <v>0</v>
      </c>
      <c r="F47" s="33"/>
      <c r="G47" s="32">
        <v>300326.1</v>
      </c>
      <c r="H47" s="33"/>
      <c r="I47" s="32">
        <f>SUM(C47)+E47-G47</f>
        <v>13383927.058</v>
      </c>
      <c r="J47" s="55"/>
    </row>
    <row r="48" spans="1:10" ht="19.5">
      <c r="A48" s="73" t="s">
        <v>19</v>
      </c>
      <c r="B48" s="64"/>
      <c r="C48" s="34">
        <f>SUM(C46:C47)</f>
        <v>13684253.158</v>
      </c>
      <c r="D48" s="35"/>
      <c r="E48" s="34">
        <f>SUM(E46:E47)</f>
        <v>0</v>
      </c>
      <c r="F48" s="33"/>
      <c r="G48" s="34">
        <f>SUM(G46:G47)</f>
        <v>300326.1</v>
      </c>
      <c r="H48" s="35"/>
      <c r="I48" s="34">
        <f>SUM(I46:I47)</f>
        <v>13383927.058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157810327.611</v>
      </c>
      <c r="D51" s="20"/>
      <c r="E51" s="19">
        <f>SUM(E17,E22,E27,E32,E37,E42,E47)</f>
        <v>0</v>
      </c>
      <c r="F51" s="20"/>
      <c r="G51" s="19">
        <f>SUM(G17,G22,G27,G32,G37,G42,G47)</f>
        <v>300326.1</v>
      </c>
      <c r="H51" s="20"/>
      <c r="I51" s="19">
        <f>SUM(I17,I22,I27,I32,I37,I42,I47)</f>
        <v>157510001.511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158676957.165</v>
      </c>
      <c r="D52" s="28"/>
      <c r="E52" s="29">
        <f>SUM(E18,E23,E28,E33,E38,E43,E48)</f>
        <v>0</v>
      </c>
      <c r="F52" s="28"/>
      <c r="G52" s="29">
        <f>SUM(G18,G23,G28,G33,G38,G43,G48)</f>
        <v>300326.1</v>
      </c>
      <c r="H52" s="28"/>
      <c r="I52" s="29">
        <f>SUM(I18,I23,I28,I33,I38,I43,I48)</f>
        <v>158376631.065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1" t="s">
        <v>10</v>
      </c>
      <c r="B59" s="85"/>
      <c r="C59" s="85"/>
      <c r="D59" s="85"/>
      <c r="E59" s="85"/>
      <c r="F59" s="85"/>
      <c r="G59" s="85"/>
      <c r="H59" s="85"/>
      <c r="I59" s="85"/>
    </row>
    <row r="60" spans="1:9" ht="19.5">
      <c r="A60" s="91" t="s">
        <v>11</v>
      </c>
      <c r="B60" s="85"/>
      <c r="C60" s="85"/>
      <c r="D60" s="85"/>
      <c r="E60" s="85"/>
      <c r="F60" s="85"/>
      <c r="G60" s="85"/>
      <c r="H60" s="85"/>
      <c r="I60" s="85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2020-01-21T17:03:35Z</dcterms:modified>
  <cp:category/>
  <cp:version/>
  <cp:contentType/>
  <cp:contentStatus/>
</cp:coreProperties>
</file>