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 refMode="R1C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<sst xmlns="http://schemas.openxmlformats.org/spreadsheetml/2006/main" count="111" uniqueCount="38">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</sst>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2" max="12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2"/>
      <c r="G8" s="46" t="s">
        <v>29</v>
      </c>
      <c r="H8" s="77">
        <v>43102</v>
      </c>
      <c r="I8" s="77"/>
    </row>
    <row r="9" spans="1:9" ht="20.25" customHeight="1">
      <c r="A9" s="12" t="s">
        <v>20</v>
      </c>
      <c r="G9" s="11" t="s">
        <v>30</v>
      </c>
      <c r="H9" s="77">
        <v>43098</v>
      </c>
      <c r="I9" s="77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73"/>
    </row>
    <row r="15" spans="1:12" ht="19.5" customHeight="1">
      <c r="A15" s="33" t="s">
        <v>6</v>
      </c>
      <c r="B15" s="35"/>
      <c r="C15" s="36">
        <v>411268.565</v>
      </c>
      <c r="D15" s="37"/>
      <c r="E15" s="36">
        <v>0</v>
      </c>
      <c r="F15" s="37"/>
      <c r="G15" s="36">
        <v>0</v>
      </c>
      <c r="H15" s="37"/>
      <c r="I15" s="36">
        <f>SUM(C15)+E15-G15</f>
        <v>411268.565</v>
      </c>
      <c r="J15" s="73"/>
      <c r="L15" s="49"/>
    </row>
    <row r="16" spans="1:10" ht="19.5" customHeight="1">
      <c r="A16" s="38" t="s">
        <v>7</v>
      </c>
      <c r="B16" s="39"/>
      <c r="C16" s="40">
        <f>SUM(C14:C15)</f>
        <v>411590.075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411590.075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73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3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74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4340.25</v>
      </c>
      <c r="D24" s="37"/>
      <c r="E24" s="36">
        <v>0</v>
      </c>
      <c r="F24" s="37"/>
      <c r="G24" s="36">
        <v>0</v>
      </c>
      <c r="H24" s="37"/>
      <c r="I24" s="36">
        <f>SUM(C24)+E24-G24</f>
        <v>4340.25</v>
      </c>
      <c r="J24" s="73"/>
    </row>
    <row r="25" spans="1:10" ht="19.5" customHeight="1">
      <c r="A25" s="33" t="s">
        <v>27</v>
      </c>
      <c r="B25" s="44"/>
      <c r="C25" s="36">
        <v>111704.494</v>
      </c>
      <c r="D25" s="37"/>
      <c r="E25" s="36">
        <v>0</v>
      </c>
      <c r="F25" s="37"/>
      <c r="G25" s="36">
        <v>96.46</v>
      </c>
      <c r="H25" s="37"/>
      <c r="I25" s="36">
        <f>SUM(C25)+E25-G25</f>
        <v>111608.034</v>
      </c>
      <c r="J25" s="73"/>
    </row>
    <row r="26" spans="1:10" ht="19.5" customHeight="1">
      <c r="A26" s="38" t="s">
        <v>28</v>
      </c>
      <c r="B26" s="39"/>
      <c r="C26" s="40">
        <f>SUM(C24:C25)</f>
        <v>116044.744</v>
      </c>
      <c r="D26" s="41"/>
      <c r="E26" s="40">
        <f>SUM(E24:E25)</f>
        <v>0</v>
      </c>
      <c r="F26" s="41"/>
      <c r="G26" s="40">
        <f>SUM(G24:G25)</f>
        <v>96.46</v>
      </c>
      <c r="H26" s="41"/>
      <c r="I26" s="40">
        <f>SUM(I24:I25)</f>
        <v>115948.284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73"/>
    </row>
    <row r="30" spans="1:10" ht="19.5" customHeight="1">
      <c r="A30" s="33" t="s">
        <v>6</v>
      </c>
      <c r="B30" s="35"/>
      <c r="C30" s="36">
        <v>6339286.279</v>
      </c>
      <c r="D30" s="37"/>
      <c r="E30" s="36">
        <v>0</v>
      </c>
      <c r="F30" s="37"/>
      <c r="G30" s="36">
        <v>0</v>
      </c>
      <c r="H30" s="37"/>
      <c r="I30" s="36">
        <f>SUM(C30)+E30-G30</f>
        <v>6339286.279</v>
      </c>
      <c r="J30" s="73"/>
    </row>
    <row r="31" spans="1:10" ht="19.5" customHeight="1">
      <c r="A31" s="38" t="s">
        <v>7</v>
      </c>
      <c r="B31" s="39"/>
      <c r="C31" s="40">
        <f>SUM(C29:C30)</f>
        <v>6339929.279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6339929.279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73"/>
    </row>
    <row r="35" spans="1:10" ht="19.5" customHeight="1">
      <c r="A35" s="33" t="s">
        <v>27</v>
      </c>
      <c r="B35" s="44"/>
      <c r="C35" s="36">
        <v>176049.51</v>
      </c>
      <c r="D35" s="37"/>
      <c r="E35" s="36">
        <v>0</v>
      </c>
      <c r="F35" s="37"/>
      <c r="G35" s="36">
        <v>0</v>
      </c>
      <c r="H35" s="37"/>
      <c r="I35" s="36">
        <f>SUM(C35,E35,-G35)</f>
        <v>176049.51</v>
      </c>
      <c r="J35" s="73"/>
    </row>
    <row r="36" spans="1:10" ht="19.5" customHeight="1">
      <c r="A36" s="38" t="s">
        <v>28</v>
      </c>
      <c r="B36" s="39"/>
      <c r="C36" s="40">
        <f>SUM(C34:C35)</f>
        <v>176467.46000000002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176467.46000000002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3"/>
    </row>
    <row r="40" spans="1:10" ht="19.5" customHeight="1">
      <c r="A40" s="33" t="s">
        <v>27</v>
      </c>
      <c r="B40" s="44"/>
      <c r="C40" s="36">
        <v>1558769.807</v>
      </c>
      <c r="D40" s="37"/>
      <c r="E40" s="36">
        <v>0</v>
      </c>
      <c r="F40" s="37"/>
      <c r="G40" s="36">
        <v>0</v>
      </c>
      <c r="H40" s="37"/>
      <c r="I40" s="36">
        <f>SUM(C40,E40,-G40)</f>
        <v>1558769.807</v>
      </c>
      <c r="J40" s="73"/>
    </row>
    <row r="41" spans="1:10" ht="19.5" customHeight="1">
      <c r="A41" s="38" t="s">
        <v>28</v>
      </c>
      <c r="B41" s="39"/>
      <c r="C41" s="40">
        <f>SUM(C39:C40)</f>
        <v>1558769.807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1558769.807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3"/>
    </row>
    <row r="45" spans="1:10" ht="19.5" customHeight="1">
      <c r="A45" s="33" t="s">
        <v>6</v>
      </c>
      <c r="B45" s="35"/>
      <c r="C45" s="36">
        <v>11121.873</v>
      </c>
      <c r="D45" s="37"/>
      <c r="E45" s="36">
        <v>0</v>
      </c>
      <c r="F45" s="37"/>
      <c r="G45" s="36">
        <v>0</v>
      </c>
      <c r="H45" s="37"/>
      <c r="I45" s="36">
        <f>SUM(C45)+E45-G45</f>
        <v>11121.873</v>
      </c>
      <c r="J45" s="73"/>
    </row>
    <row r="46" spans="1:10" ht="19.5" customHeight="1">
      <c r="A46" s="38" t="s">
        <v>7</v>
      </c>
      <c r="B46" s="39"/>
      <c r="C46" s="40">
        <f>SUM(C44:C45)</f>
        <v>11475.523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11475.523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530257.683</v>
      </c>
      <c r="D54" s="37"/>
      <c r="E54" s="36">
        <v>0</v>
      </c>
      <c r="F54" s="37"/>
      <c r="G54" s="36">
        <v>0</v>
      </c>
      <c r="H54" s="37"/>
      <c r="I54" s="36">
        <f>SUM(C54)+E54-G54</f>
        <v>530257.683</v>
      </c>
      <c r="J54" s="73"/>
    </row>
    <row r="55" spans="1:10" ht="20.25" thickBot="1">
      <c r="A55" s="69" t="s">
        <v>7</v>
      </c>
      <c r="B55" s="70"/>
      <c r="C55" s="71">
        <f>SUM(C53:C54)</f>
        <v>530548.4839999999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530548.4839999999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17941.161000000004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17941.161000000004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9143718.594</v>
      </c>
      <c r="D57" s="20"/>
      <c r="E57" s="19">
        <f>SUM(E15,E20,E25,E30,E35,E40,E45,E50,E54)</f>
        <v>0</v>
      </c>
      <c r="F57" s="20"/>
      <c r="G57" s="19">
        <f>SUM(G15,G20,G25,G30,G35,G40,G45,G50,G54)</f>
        <v>96.46</v>
      </c>
      <c r="H57" s="20"/>
      <c r="I57" s="19">
        <f>SUM(I15,I20,I25,I30,I35,I40,I45,I50,I54)</f>
        <v>9143622.134</v>
      </c>
      <c r="J57" s="30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9161659.754999999</v>
      </c>
      <c r="D58" s="28"/>
      <c r="E58" s="29">
        <f>SUM(E16,E21,E26,E31,E36,E41,E46,E51,E55)</f>
        <v>0</v>
      </c>
      <c r="F58" s="28"/>
      <c r="G58" s="29">
        <f>SUM(G16,G21,G26,G31,G36,G41,G46,G55)</f>
        <v>96.46</v>
      </c>
      <c r="H58" s="28"/>
      <c r="I58" s="29">
        <f>SUM(I16,I21,I26,I31,I36,I41,I46,I51,I55)</f>
        <v>9161563.295</v>
      </c>
      <c r="J58" s="30"/>
      <c r="L58" s="6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  <col min="13" max="13" width="8.7109375" style="0" customWidth="1"/>
  </cols>
  <sheetData>
    <row r="2" ht="18.75">
      <c r="H2" s="59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3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M7" s="49"/>
    </row>
    <row r="8" spans="1:9" ht="20.25" customHeight="1">
      <c r="A8" s="12"/>
      <c r="G8" s="11" t="s">
        <v>29</v>
      </c>
      <c r="H8" s="77">
        <v>43102</v>
      </c>
      <c r="I8" s="77"/>
    </row>
    <row r="9" spans="1:9" ht="20.25" customHeight="1">
      <c r="A9" s="12" t="s">
        <v>33</v>
      </c>
      <c r="G9" s="11" t="s">
        <v>30</v>
      </c>
      <c r="H9" s="77">
        <v>43098</v>
      </c>
      <c r="I9" s="77"/>
    </row>
    <row r="10" ht="19.5" thickBot="1">
      <c r="A10" s="2" t="s">
        <v>21</v>
      </c>
    </row>
    <row r="11" spans="1:14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N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32802220.797</v>
      </c>
      <c r="D15" s="37"/>
      <c r="E15" s="36">
        <v>1063992.893</v>
      </c>
      <c r="F15" s="37"/>
      <c r="G15" s="36">
        <v>4940.85</v>
      </c>
      <c r="H15" s="37"/>
      <c r="I15" s="36">
        <f>SUM(C15)+E15-G15</f>
        <v>33861272.839999996</v>
      </c>
      <c r="J15" s="73"/>
    </row>
    <row r="16" spans="1:10" ht="19.5" customHeight="1">
      <c r="A16" s="38" t="s">
        <v>7</v>
      </c>
      <c r="B16" s="39"/>
      <c r="C16" s="40">
        <f>SUM(C14:C15)</f>
        <v>32807236.187</v>
      </c>
      <c r="D16" s="41"/>
      <c r="E16" s="40">
        <f>SUM(E14:E15)</f>
        <v>1063992.893</v>
      </c>
      <c r="F16" s="37"/>
      <c r="G16" s="40">
        <f>SUM(G14:G15)</f>
        <v>4940.85</v>
      </c>
      <c r="H16" s="41"/>
      <c r="I16" s="40">
        <f>SUM(C16)+E16-G16</f>
        <v>33866288.23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246118.388</v>
      </c>
      <c r="D19" s="37"/>
      <c r="E19" s="36">
        <v>0</v>
      </c>
      <c r="F19" s="37"/>
      <c r="G19" s="36">
        <v>0</v>
      </c>
      <c r="H19" s="37"/>
      <c r="I19" s="36">
        <f>SUM(C19)+E19-G19</f>
        <v>246118.388</v>
      </c>
      <c r="J19" s="30"/>
    </row>
    <row r="20" spans="1:10" ht="19.5" customHeight="1">
      <c r="A20" s="33" t="s">
        <v>6</v>
      </c>
      <c r="B20" s="35"/>
      <c r="C20" s="36">
        <v>22056088.021</v>
      </c>
      <c r="D20" s="37"/>
      <c r="E20" s="36">
        <v>0</v>
      </c>
      <c r="F20" s="37"/>
      <c r="G20" s="36">
        <v>0</v>
      </c>
      <c r="H20" s="53"/>
      <c r="I20" s="36">
        <f>SUM(C20)+E20-G20</f>
        <v>22056088.021</v>
      </c>
      <c r="J20" s="73"/>
    </row>
    <row r="21" spans="1:10" ht="19.5" customHeight="1">
      <c r="A21" s="38" t="s">
        <v>7</v>
      </c>
      <c r="B21" s="39"/>
      <c r="C21" s="40">
        <f>SUM(C19:C20)</f>
        <v>22302206.409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22302206.409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73"/>
    </row>
    <row r="25" spans="1:10" ht="19.5" customHeight="1">
      <c r="A25" s="33" t="s">
        <v>6</v>
      </c>
      <c r="B25" s="35"/>
      <c r="C25" s="36">
        <v>37147539.687</v>
      </c>
      <c r="D25" s="37"/>
      <c r="E25" s="36">
        <v>0</v>
      </c>
      <c r="F25" s="37"/>
      <c r="G25" s="36">
        <v>0</v>
      </c>
      <c r="H25" s="37"/>
      <c r="I25" s="36">
        <f>SUM(C25)+E25-G25</f>
        <v>37147539.687</v>
      </c>
      <c r="J25" s="73"/>
    </row>
    <row r="26" spans="1:10" ht="19.5" customHeight="1">
      <c r="A26" s="38" t="s">
        <v>7</v>
      </c>
      <c r="B26" s="39"/>
      <c r="C26" s="40">
        <f>SUM(C24:C25)</f>
        <v>37511378.747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37511378.747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73"/>
    </row>
    <row r="30" spans="1:10" ht="19.5" customHeight="1">
      <c r="A30" s="33" t="s">
        <v>6</v>
      </c>
      <c r="B30" s="44"/>
      <c r="C30" s="36">
        <v>317739.964</v>
      </c>
      <c r="D30" s="37"/>
      <c r="E30" s="36">
        <v>0</v>
      </c>
      <c r="F30" s="37"/>
      <c r="G30" s="36">
        <v>0</v>
      </c>
      <c r="H30" s="37"/>
      <c r="I30" s="36">
        <f>SUM(C30)+E30-G30</f>
        <v>317739.964</v>
      </c>
      <c r="J30" s="73"/>
    </row>
    <row r="31" spans="1:10" ht="19.5" customHeight="1">
      <c r="A31" s="38" t="s">
        <v>7</v>
      </c>
      <c r="B31" s="39"/>
      <c r="C31" s="40">
        <f>SUM(C29:C30)</f>
        <v>334044.484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334044.484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16338164.592</v>
      </c>
      <c r="D35" s="37"/>
      <c r="E35" s="36">
        <v>0</v>
      </c>
      <c r="F35" s="37"/>
      <c r="G35" s="36">
        <v>9048.871</v>
      </c>
      <c r="H35" s="37"/>
      <c r="I35" s="36">
        <f>SUM(C35)+E35-G35</f>
        <v>16329115.721</v>
      </c>
      <c r="J35" s="73"/>
    </row>
    <row r="36" spans="1:10" ht="19.5" customHeight="1">
      <c r="A36" s="38" t="s">
        <v>7</v>
      </c>
      <c r="B36" s="39"/>
      <c r="C36" s="40">
        <f>SUM(C34:C35)</f>
        <v>16420707.327</v>
      </c>
      <c r="D36" s="41"/>
      <c r="E36" s="40">
        <f>SUM(E34:E35)</f>
        <v>0</v>
      </c>
      <c r="F36" s="41"/>
      <c r="G36" s="40">
        <f>SUM(G34:G35)</f>
        <v>9048.871</v>
      </c>
      <c r="H36" s="41"/>
      <c r="I36" s="40">
        <f>SUM(I34:I35)</f>
        <v>16411658.456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3"/>
    </row>
    <row r="40" spans="1:10" ht="19.5" customHeight="1">
      <c r="A40" s="33" t="s">
        <v>27</v>
      </c>
      <c r="B40" s="44"/>
      <c r="C40" s="36">
        <v>119354668.922</v>
      </c>
      <c r="D40" s="37"/>
      <c r="E40" s="36">
        <v>0</v>
      </c>
      <c r="F40" s="37"/>
      <c r="G40" s="36">
        <v>0</v>
      </c>
      <c r="H40" s="37"/>
      <c r="I40" s="36">
        <f>SUM(C40,E40,-G40)</f>
        <v>119354668.922</v>
      </c>
      <c r="J40" s="73"/>
    </row>
    <row r="41" spans="1:10" ht="19.5" customHeight="1">
      <c r="A41" s="38" t="s">
        <v>28</v>
      </c>
      <c r="B41" s="39"/>
      <c r="C41" s="40">
        <f>SUM(C39:C40)</f>
        <v>119354668.922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119354668.922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527646.7</v>
      </c>
      <c r="D45" s="37"/>
      <c r="E45" s="36">
        <v>0</v>
      </c>
      <c r="F45" s="37"/>
      <c r="G45" s="36">
        <v>0</v>
      </c>
      <c r="H45" s="37"/>
      <c r="I45" s="36">
        <f>SUM(C45,E45,-G45)</f>
        <v>527646.7</v>
      </c>
      <c r="J45" s="47"/>
    </row>
    <row r="46" spans="1:10" ht="19.5" customHeight="1">
      <c r="A46" s="38" t="s">
        <v>7</v>
      </c>
      <c r="B46" s="44"/>
      <c r="C46" s="36">
        <f>SUM(C44:C45)</f>
        <v>527646.7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527646.7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13416636.161</v>
      </c>
      <c r="D50" s="37"/>
      <c r="E50" s="36">
        <v>619159.88</v>
      </c>
      <c r="F50" s="37"/>
      <c r="G50" s="36">
        <v>303938.13</v>
      </c>
      <c r="H50" s="37"/>
      <c r="I50" s="36">
        <f>SUM(C50)+E50-G50</f>
        <v>13731857.911</v>
      </c>
      <c r="J50" s="73"/>
    </row>
    <row r="51" spans="1:10" ht="20.25" thickBot="1">
      <c r="A51" s="38" t="s">
        <v>7</v>
      </c>
      <c r="B51" s="39"/>
      <c r="C51" s="40">
        <f>SUM(C49:C50)</f>
        <v>13416636.161</v>
      </c>
      <c r="D51" s="41"/>
      <c r="E51" s="40">
        <f>SUM(E49:E50)</f>
        <v>619159.88</v>
      </c>
      <c r="F51" s="37"/>
      <c r="G51" s="40">
        <f>SUM(G49:G50)</f>
        <v>303938.13</v>
      </c>
      <c r="H51" s="41"/>
      <c r="I51" s="40">
        <f>SUM(I49:I50)</f>
        <v>13731857.911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713820.093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713820.093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241960704.84399998</v>
      </c>
      <c r="D53" s="20"/>
      <c r="E53" s="19">
        <f>SUM(E15,E20,E25,E30,E35,E40,E45,E50)</f>
        <v>1683152.773</v>
      </c>
      <c r="F53" s="20"/>
      <c r="G53" s="19">
        <f>SUM(G15,G20,G25,G30,G35,G40,G45,G50)</f>
        <v>317927.851</v>
      </c>
      <c r="H53" s="20"/>
      <c r="I53" s="19">
        <f>SUM(I15,I20,I25,I30,I35,I40,I45,I50)</f>
        <v>243325929.76600003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242674524.93699998</v>
      </c>
      <c r="D54" s="28"/>
      <c r="E54" s="27">
        <f>SUM(E16,E21,E26,E31,E36,E41,E46,E51)</f>
        <v>1683152.773</v>
      </c>
      <c r="F54" s="28"/>
      <c r="G54" s="27">
        <f>SUM(G16,G21,G26,G31,G36,G41,G46,G51)</f>
        <v>317927.851</v>
      </c>
      <c r="H54" s="28"/>
      <c r="I54" s="27">
        <f>SUM(I16,I21,I26,I31,I36,I41,I46,I51)</f>
        <v>244039749.85900003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2018-01-02T18:54:17Z</dcterms:modified>
  <cp:category/>
  <cp:version/>
  <cp:contentType/>
  <cp:contentStatus/>
</cp:coreProperties>
</file>