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040" tabRatio="599" activeTab="1"/>
  </bookViews>
  <sheets>
    <sheet name="Gold" sheetId="1" r:id="rId1"/>
    <sheet name="Silver" sheetId="2" r:id="rId2"/>
  </sheets>
  <definedNames>
    <definedName name="_xlnm.Print_Area" localSheetId="1">'Silver'!$A$1:$I$55</definedName>
  </definedNames>
  <calcPr fullCalcOnLoad="1"/>
</workbook>
</file>

<file path=xl/sharedStrings.xml><?xml version="1.0" encoding="utf-8"?>
<sst xmlns="http://schemas.openxmlformats.org/spreadsheetml/2006/main" count="90" uniqueCount="31">
  <si>
    <t>DEPOSITORY</t>
  </si>
  <si>
    <t/>
  </si>
  <si>
    <t>RECEIVED</t>
  </si>
  <si>
    <t>WITHDRAWN</t>
  </si>
  <si>
    <t>TOTAL REGISTERED</t>
  </si>
  <si>
    <t>TOTAL ELIGIBLE</t>
  </si>
  <si>
    <t>GRAND TOTAL</t>
  </si>
  <si>
    <t>METAL VAULT  STATISTICS</t>
  </si>
  <si>
    <t>For questions regarding this report please contact the Commodity Operations Department at (212)-748-4110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</si>
  <si>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</si>
  <si>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</si>
  <si>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</si>
  <si>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</si>
  <si>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</si>
  <si>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</si>
  <si>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</si>
  <si>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</si>
  <si>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</si>
  <si>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</si>
  <si>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</si>
  <si>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</si>
  <si>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</si>
  <si>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</si>
  <si>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CNT Depository, Inc.</t>
  </si>
  <si>
    <t>International Depository Services of Delaware</t>
  </si>
  <si>
    <t>Brinks, Inc.</t>
  </si>
  <si>
    <t>HSBC Bank USA</t>
  </si>
  <si>
    <t>or email at commoditiesoperations@ice.com</t>
  </si>
  <si>
    <t>Activity Week Ending  Date</t>
  </si>
  <si>
    <t>PREVIOUS WEEK</t>
  </si>
  <si>
    <t>CURRENT WEEK'S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</si>
</sst>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22" xfId="0" applyFont="1" applyBorder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3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6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60" applyFont="1" applyFill="1" applyBorder="1" applyAlignment="1">
      <alignment horizontal="left" vertical="top"/>
      <protection/>
    </xf>
    <xf numFmtId="0" fontId="5" fillId="0" borderId="27" xfId="60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95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3"/>
  <sheetViews>
    <sheetView zoomScale="70" zoomScaleNormal="70" zoomScalePageLayoutView="0" workbookViewId="0" topLeftCell="A1">
      <selection activeCell="H9" sqref="H9:I9"/>
    </sheetView>
  </sheetViews>
  <sheetFormatPr defaultColWidth="9.140625" defaultRowHeight="12.75"/>
  <cols>
    <col min="1" max="1" width="61.57421875" style="1" customWidth="1"/>
    <col min="2" max="2" width="2.421875" style="1" customWidth="1"/>
    <col min="3" max="3" width="20.8515625" style="1" customWidth="1"/>
    <col min="4" max="4" width="3.421875" style="1" customWidth="1"/>
    <col min="5" max="5" width="18.421875" style="1" customWidth="1"/>
    <col min="6" max="6" width="3.421875" style="1" customWidth="1"/>
    <col min="7" max="7" width="18.421875" style="1" customWidth="1"/>
    <col min="8" max="8" width="3.421875" style="1" customWidth="1"/>
    <col min="9" max="9" width="32.7109375" style="1" customWidth="1"/>
    <col min="10" max="10" width="8.57421875" style="50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8" spans="1:9" ht="20.25">
      <c r="A8" s="88" t="s">
        <v>7</v>
      </c>
      <c r="B8" s="89"/>
      <c r="C8" s="89"/>
      <c r="D8" s="89"/>
      <c r="E8" s="89"/>
      <c r="F8" s="89"/>
      <c r="G8" s="89"/>
      <c r="H8" s="89"/>
      <c r="I8" s="89"/>
    </row>
    <row r="9" spans="1:9" ht="32.25" customHeight="1">
      <c r="A9" s="12"/>
      <c r="G9" s="77" t="s">
        <v>17</v>
      </c>
      <c r="H9" s="85">
        <v>44564</v>
      </c>
      <c r="I9" s="85"/>
    </row>
    <row r="10" spans="1:9" ht="39.75" customHeight="1">
      <c r="A10" s="12" t="s">
        <v>9</v>
      </c>
      <c r="C10" s="66"/>
      <c r="G10" s="78" t="s">
        <v>28</v>
      </c>
      <c r="H10" s="85">
        <v>44561</v>
      </c>
      <c r="I10" s="85"/>
    </row>
    <row r="11" ht="18" thickBot="1">
      <c r="A11" s="29" t="s">
        <v>10</v>
      </c>
    </row>
    <row r="12" spans="1:9" ht="18" thickBot="1">
      <c r="A12" s="9" t="s">
        <v>0</v>
      </c>
      <c r="B12" s="7" t="s">
        <v>1</v>
      </c>
      <c r="C12" s="76" t="s">
        <v>29</v>
      </c>
      <c r="D12" s="8"/>
      <c r="E12" s="7" t="s">
        <v>2</v>
      </c>
      <c r="F12" s="7"/>
      <c r="G12" s="7" t="s">
        <v>3</v>
      </c>
      <c r="H12" s="7"/>
      <c r="I12" s="10" t="s">
        <v>30</v>
      </c>
    </row>
    <row r="13" spans="1:9" ht="18">
      <c r="A13" s="57"/>
      <c r="B13" s="53"/>
      <c r="C13" s="5"/>
      <c r="D13" s="6"/>
      <c r="E13" s="5"/>
      <c r="F13" s="6"/>
      <c r="G13" s="5"/>
      <c r="H13" s="6"/>
      <c r="I13" s="37"/>
    </row>
    <row r="14" spans="1:9" ht="19.5">
      <c r="A14" s="75" t="s">
        <v>25</v>
      </c>
      <c r="B14" s="55"/>
      <c r="C14" s="13"/>
      <c r="D14" s="14"/>
      <c r="E14" s="13"/>
      <c r="F14" s="14"/>
      <c r="G14" s="13"/>
      <c r="H14" s="14"/>
      <c r="I14" s="5"/>
    </row>
    <row r="15" spans="1:9" ht="19.5" customHeight="1">
      <c r="A15" s="60" t="s">
        <v>14</v>
      </c>
      <c r="B15" s="48"/>
      <c r="C15" s="71">
        <v>546.55</v>
      </c>
      <c r="D15" s="32"/>
      <c r="E15" s="71">
        <v>0</v>
      </c>
      <c r="F15" s="32"/>
      <c r="G15" s="72">
        <v>0</v>
      </c>
      <c r="H15" s="32"/>
      <c r="I15" s="56">
        <f>SUM(C15)+E15-G15</f>
        <v>546.55</v>
      </c>
    </row>
    <row r="16" spans="1:9" ht="19.5" customHeight="1">
      <c r="A16" s="60" t="s">
        <v>15</v>
      </c>
      <c r="B16" s="48"/>
      <c r="C16" s="71">
        <v>8457086.574000001</v>
      </c>
      <c r="D16" s="32"/>
      <c r="E16" s="71">
        <v>0</v>
      </c>
      <c r="F16" s="32"/>
      <c r="G16" s="71">
        <v>39467.473</v>
      </c>
      <c r="H16" s="32"/>
      <c r="I16" s="31">
        <f>SUM(C16)+E16-G16</f>
        <v>8417619.101000002</v>
      </c>
    </row>
    <row r="17" spans="1:10" ht="19.5" customHeight="1">
      <c r="A17" s="61" t="s">
        <v>16</v>
      </c>
      <c r="B17" s="54"/>
      <c r="C17" s="33">
        <f>SUM(C15:C16)</f>
        <v>8457633.124000002</v>
      </c>
      <c r="D17" s="34"/>
      <c r="E17" s="33">
        <f>SUM(E15:E16)</f>
        <v>0</v>
      </c>
      <c r="F17" s="34"/>
      <c r="G17" s="33">
        <f>SUM(G15:G16)</f>
        <v>39467.473</v>
      </c>
      <c r="H17" s="34"/>
      <c r="I17" s="33">
        <f>SUM(C17)+E17-G17</f>
        <v>8418165.651000002</v>
      </c>
      <c r="J17" s="82"/>
    </row>
    <row r="18" spans="1:9" ht="18">
      <c r="A18" s="62"/>
      <c r="B18" s="55"/>
      <c r="C18" s="15"/>
      <c r="D18" s="16"/>
      <c r="E18" s="15"/>
      <c r="F18" s="16"/>
      <c r="G18" s="15"/>
      <c r="H18" s="16"/>
      <c r="I18" s="40"/>
    </row>
    <row r="19" spans="1:9" ht="19.5">
      <c r="A19" s="75" t="s">
        <v>23</v>
      </c>
      <c r="B19" s="55"/>
      <c r="C19" s="13"/>
      <c r="D19" s="14"/>
      <c r="E19" s="13"/>
      <c r="F19" s="14"/>
      <c r="G19" s="13"/>
      <c r="H19" s="14"/>
      <c r="I19" s="5"/>
    </row>
    <row r="20" spans="1:9" ht="19.5" customHeight="1">
      <c r="A20" s="63" t="s">
        <v>14</v>
      </c>
      <c r="B20" s="48"/>
      <c r="C20" s="71">
        <v>4147.350000000001</v>
      </c>
      <c r="D20" s="32"/>
      <c r="E20" s="71">
        <v>0</v>
      </c>
      <c r="F20" s="32"/>
      <c r="G20" s="71">
        <v>0</v>
      </c>
      <c r="H20" s="32"/>
      <c r="I20" s="31">
        <f>SUM(C20)+E20-G20</f>
        <v>4147.350000000001</v>
      </c>
    </row>
    <row r="21" spans="1:9" ht="19.5" customHeight="1">
      <c r="A21" s="63" t="s">
        <v>15</v>
      </c>
      <c r="B21" s="48"/>
      <c r="C21" s="71">
        <v>0</v>
      </c>
      <c r="D21" s="32"/>
      <c r="E21" s="71">
        <v>0</v>
      </c>
      <c r="F21" s="32"/>
      <c r="G21" s="71">
        <v>0</v>
      </c>
      <c r="H21" s="32"/>
      <c r="I21" s="31">
        <f>SUM(C21)+E21-G21</f>
        <v>0</v>
      </c>
    </row>
    <row r="22" spans="1:10" ht="19.5" customHeight="1">
      <c r="A22" s="64" t="s">
        <v>16</v>
      </c>
      <c r="B22" s="54"/>
      <c r="C22" s="33">
        <f>SUM(C20:C21)</f>
        <v>4147.350000000001</v>
      </c>
      <c r="D22" s="34"/>
      <c r="E22" s="33">
        <f>SUM(E20:E21)</f>
        <v>0</v>
      </c>
      <c r="F22" s="34"/>
      <c r="G22" s="33">
        <f>SUM(G20:G21)</f>
        <v>0</v>
      </c>
      <c r="H22" s="34"/>
      <c r="I22" s="33">
        <f>SUM(I20:I21)</f>
        <v>4147.350000000001</v>
      </c>
      <c r="J22" s="82"/>
    </row>
    <row r="23" spans="1:9" ht="19.5" customHeight="1">
      <c r="A23" s="63"/>
      <c r="B23" s="49"/>
      <c r="C23" s="31"/>
      <c r="D23" s="32"/>
      <c r="E23" s="31"/>
      <c r="F23" s="32"/>
      <c r="G23" s="31"/>
      <c r="H23" s="32"/>
      <c r="I23" s="31"/>
    </row>
    <row r="24" spans="1:9" ht="19.5" customHeight="1">
      <c r="A24" s="75" t="s">
        <v>18</v>
      </c>
      <c r="B24" s="49"/>
      <c r="C24" s="31"/>
      <c r="D24" s="32"/>
      <c r="E24" s="31"/>
      <c r="F24" s="32"/>
      <c r="G24" s="31"/>
      <c r="H24" s="32"/>
      <c r="I24" s="31"/>
    </row>
    <row r="25" spans="1:9" ht="19.5" customHeight="1">
      <c r="A25" s="63" t="s">
        <v>14</v>
      </c>
      <c r="B25" s="49"/>
      <c r="C25" s="71">
        <v>96.45</v>
      </c>
      <c r="D25" s="32"/>
      <c r="E25" s="71">
        <v>0</v>
      </c>
      <c r="F25" s="32"/>
      <c r="G25" s="71">
        <v>0</v>
      </c>
      <c r="H25" s="32"/>
      <c r="I25" s="31">
        <f>SUM(C25)+E25-G25</f>
        <v>96.45</v>
      </c>
    </row>
    <row r="26" spans="1:9" ht="19.5" customHeight="1">
      <c r="A26" s="63" t="s">
        <v>15</v>
      </c>
      <c r="B26" s="49"/>
      <c r="C26" s="71">
        <v>186413.298</v>
      </c>
      <c r="D26" s="32"/>
      <c r="E26" s="71">
        <v>0</v>
      </c>
      <c r="F26" s="32"/>
      <c r="G26" s="71">
        <v>0</v>
      </c>
      <c r="H26" s="32"/>
      <c r="I26" s="31">
        <f>SUM(C26)+E26-G26</f>
        <v>186413.298</v>
      </c>
    </row>
    <row r="27" spans="1:10" ht="19.5" customHeight="1">
      <c r="A27" s="64" t="s">
        <v>16</v>
      </c>
      <c r="B27" s="54"/>
      <c r="C27" s="33">
        <f>SUM(C25:C26)</f>
        <v>186509.74800000002</v>
      </c>
      <c r="D27" s="34"/>
      <c r="E27" s="33">
        <f>SUM(E25:E26)</f>
        <v>0</v>
      </c>
      <c r="F27" s="34"/>
      <c r="G27" s="33">
        <f>SUM(G25:G26)</f>
        <v>0</v>
      </c>
      <c r="H27" s="34"/>
      <c r="I27" s="33">
        <f>SUM(I25:I26)</f>
        <v>186509.74800000002</v>
      </c>
      <c r="J27" s="82"/>
    </row>
    <row r="28" spans="1:9" ht="18">
      <c r="A28" s="62"/>
      <c r="B28" s="55"/>
      <c r="C28" s="13"/>
      <c r="D28" s="14"/>
      <c r="E28" s="13"/>
      <c r="F28" s="14"/>
      <c r="G28" s="13"/>
      <c r="H28" s="14"/>
      <c r="I28" s="5"/>
    </row>
    <row r="29" spans="1:9" ht="19.5">
      <c r="A29" s="75" t="s">
        <v>26</v>
      </c>
      <c r="B29" s="55"/>
      <c r="C29" s="13"/>
      <c r="D29" s="14"/>
      <c r="E29" s="13"/>
      <c r="F29" s="14"/>
      <c r="G29" s="13"/>
      <c r="H29" s="14"/>
      <c r="I29" s="5"/>
    </row>
    <row r="30" spans="1:9" ht="19.5" customHeight="1">
      <c r="A30" s="63" t="s">
        <v>14</v>
      </c>
      <c r="B30" s="48"/>
      <c r="C30" s="71">
        <v>160.75</v>
      </c>
      <c r="D30" s="32"/>
      <c r="E30" s="71">
        <v>0</v>
      </c>
      <c r="F30" s="32"/>
      <c r="G30" s="71">
        <v>0</v>
      </c>
      <c r="H30" s="32"/>
      <c r="I30" s="31">
        <f>SUM(C30)+E30-G30</f>
        <v>160.75</v>
      </c>
    </row>
    <row r="31" spans="1:9" ht="19.5" customHeight="1">
      <c r="A31" s="63" t="s">
        <v>15</v>
      </c>
      <c r="B31" s="48"/>
      <c r="C31" s="71">
        <v>6553960.448000001</v>
      </c>
      <c r="D31" s="32"/>
      <c r="E31" s="71">
        <v>0</v>
      </c>
      <c r="F31" s="32"/>
      <c r="G31" s="71">
        <v>0</v>
      </c>
      <c r="H31" s="32"/>
      <c r="I31" s="31">
        <f>SUM(C31)+E31-G31</f>
        <v>6553960.448000001</v>
      </c>
    </row>
    <row r="32" spans="1:10" ht="19.5" customHeight="1">
      <c r="A32" s="64" t="s">
        <v>16</v>
      </c>
      <c r="B32" s="54"/>
      <c r="C32" s="33">
        <f>SUM(C30:C31)</f>
        <v>6554121.198000001</v>
      </c>
      <c r="D32" s="34"/>
      <c r="E32" s="33">
        <f>SUM(E30:E31)</f>
        <v>0</v>
      </c>
      <c r="F32" s="34"/>
      <c r="G32" s="33">
        <f>SUM(G30:G31)</f>
        <v>0</v>
      </c>
      <c r="H32" s="34"/>
      <c r="I32" s="33">
        <f>SUM(I30:I31)</f>
        <v>6554121.198000001</v>
      </c>
      <c r="J32" s="82"/>
    </row>
    <row r="33" spans="1:9" ht="19.5" customHeight="1">
      <c r="A33" s="63"/>
      <c r="B33" s="49"/>
      <c r="C33" s="31"/>
      <c r="D33" s="32"/>
      <c r="E33" s="31"/>
      <c r="F33" s="32"/>
      <c r="G33" s="31"/>
      <c r="H33" s="32"/>
      <c r="I33" s="31"/>
    </row>
    <row r="34" spans="1:9" ht="20.25" customHeight="1">
      <c r="A34" s="80" t="s">
        <v>24</v>
      </c>
      <c r="B34" s="49"/>
      <c r="C34" s="31"/>
      <c r="D34" s="32"/>
      <c r="E34" s="31"/>
      <c r="F34" s="32"/>
      <c r="G34" s="31"/>
      <c r="H34" s="32"/>
      <c r="I34" s="31"/>
    </row>
    <row r="35" spans="1:9" ht="19.5" customHeight="1">
      <c r="A35" s="63" t="s">
        <v>14</v>
      </c>
      <c r="B35" s="49"/>
      <c r="C35" s="71">
        <v>321.5</v>
      </c>
      <c r="D35" s="32"/>
      <c r="E35" s="71">
        <v>0</v>
      </c>
      <c r="F35" s="32"/>
      <c r="G35" s="71">
        <v>0</v>
      </c>
      <c r="H35" s="32"/>
      <c r="I35" s="31">
        <f>SUM(C35,E35,-G35)</f>
        <v>321.5</v>
      </c>
    </row>
    <row r="36" spans="1:9" ht="19.5" customHeight="1">
      <c r="A36" s="63" t="s">
        <v>15</v>
      </c>
      <c r="B36" s="49"/>
      <c r="C36" s="71">
        <v>263783.399</v>
      </c>
      <c r="D36" s="32"/>
      <c r="E36" s="71">
        <v>0</v>
      </c>
      <c r="F36" s="32"/>
      <c r="G36" s="71">
        <v>0</v>
      </c>
      <c r="H36" s="32"/>
      <c r="I36" s="31">
        <f>SUM(C36,E36,-G36)</f>
        <v>263783.399</v>
      </c>
    </row>
    <row r="37" spans="1:10" ht="19.5" customHeight="1">
      <c r="A37" s="64" t="s">
        <v>16</v>
      </c>
      <c r="B37" s="54"/>
      <c r="C37" s="33">
        <f>SUM(C35:C36)</f>
        <v>264104.899</v>
      </c>
      <c r="D37" s="34"/>
      <c r="E37" s="33">
        <f>SUM(E35:E36)</f>
        <v>0</v>
      </c>
      <c r="F37" s="34"/>
      <c r="G37" s="33">
        <f>SUM(G35:G36)</f>
        <v>0</v>
      </c>
      <c r="H37" s="34"/>
      <c r="I37" s="33">
        <f>SUM(I35:I36)</f>
        <v>264104.899</v>
      </c>
      <c r="J37" s="82"/>
    </row>
    <row r="38" spans="1:9" ht="19.5" customHeight="1">
      <c r="A38" s="63"/>
      <c r="B38" s="49"/>
      <c r="C38" s="31"/>
      <c r="D38" s="32"/>
      <c r="E38" s="31"/>
      <c r="F38" s="32"/>
      <c r="G38" s="31"/>
      <c r="H38" s="32"/>
      <c r="I38" s="31"/>
    </row>
    <row r="39" spans="1:9" ht="19.5" customHeight="1">
      <c r="A39" s="79" t="s">
        <v>21</v>
      </c>
      <c r="B39" s="49"/>
      <c r="C39" s="31"/>
      <c r="D39" s="32"/>
      <c r="E39" s="31"/>
      <c r="F39" s="32"/>
      <c r="G39" s="31"/>
      <c r="H39" s="32"/>
      <c r="I39" s="31"/>
    </row>
    <row r="40" spans="1:9" ht="19.5" customHeight="1">
      <c r="A40" s="63" t="s">
        <v>14</v>
      </c>
      <c r="B40" s="49"/>
      <c r="C40" s="71">
        <v>0</v>
      </c>
      <c r="D40" s="32"/>
      <c r="E40" s="71">
        <v>0</v>
      </c>
      <c r="F40" s="32"/>
      <c r="G40" s="71">
        <v>0</v>
      </c>
      <c r="H40" s="32"/>
      <c r="I40" s="31">
        <f>SUM(C40)+E40-G40</f>
        <v>0</v>
      </c>
    </row>
    <row r="41" spans="1:9" ht="19.5" customHeight="1">
      <c r="A41" s="63" t="s">
        <v>15</v>
      </c>
      <c r="B41" s="49"/>
      <c r="C41" s="71">
        <v>411569.65</v>
      </c>
      <c r="D41" s="32"/>
      <c r="E41" s="71">
        <v>0</v>
      </c>
      <c r="F41" s="32"/>
      <c r="G41" s="71">
        <v>0</v>
      </c>
      <c r="H41" s="32"/>
      <c r="I41" s="31">
        <f>SUM(C41)+E41-G41</f>
        <v>411569.65</v>
      </c>
    </row>
    <row r="42" spans="1:10" ht="19.5" customHeight="1">
      <c r="A42" s="64" t="s">
        <v>16</v>
      </c>
      <c r="B42" s="54"/>
      <c r="C42" s="33">
        <f>SUM(C40:C41)</f>
        <v>411569.65</v>
      </c>
      <c r="D42" s="34"/>
      <c r="E42" s="33">
        <f>SUM(E40:E41)</f>
        <v>0</v>
      </c>
      <c r="F42" s="34"/>
      <c r="G42" s="33">
        <f>SUM(G40:G41)</f>
        <v>0</v>
      </c>
      <c r="H42" s="34"/>
      <c r="I42" s="33">
        <f>SUM(I40:I41)</f>
        <v>411569.65</v>
      </c>
      <c r="J42" s="82"/>
    </row>
    <row r="43" spans="1:9" ht="19.5" customHeight="1" thickBot="1">
      <c r="A43" s="65"/>
      <c r="B43" s="49"/>
      <c r="C43" s="31"/>
      <c r="D43" s="32"/>
      <c r="E43" s="31"/>
      <c r="F43" s="32"/>
      <c r="G43" s="31"/>
      <c r="H43" s="32"/>
      <c r="I43" s="31"/>
    </row>
    <row r="44" spans="1:9" ht="21.75" customHeight="1">
      <c r="A44" s="20" t="s">
        <v>4</v>
      </c>
      <c r="B44" s="21" t="s">
        <v>1</v>
      </c>
      <c r="C44" s="22">
        <f>SUM(C15,C20,C25,C30,C35,C40)</f>
        <v>5272.600000000001</v>
      </c>
      <c r="D44" s="23"/>
      <c r="E44" s="22">
        <f>SUM(E15,E20,E25,E30,E35,E40)</f>
        <v>0</v>
      </c>
      <c r="F44" s="23"/>
      <c r="G44" s="22">
        <f>SUM(G15,G20,G25,G30,G35,G40)</f>
        <v>0</v>
      </c>
      <c r="H44" s="23"/>
      <c r="I44" s="22">
        <f>SUM(I15,I20,I25,I30,I35,I40)</f>
        <v>5272.600000000001</v>
      </c>
    </row>
    <row r="45" spans="1:9" ht="21.75" customHeight="1">
      <c r="A45" s="17" t="s">
        <v>5</v>
      </c>
      <c r="B45" s="11"/>
      <c r="C45" s="18">
        <f>SUM(C16,C21,C26,C31,C36,C41)</f>
        <v>15872813.369000003</v>
      </c>
      <c r="D45" s="19"/>
      <c r="E45" s="18">
        <f>SUM(E16,E21,E26,E31,E36,E41)</f>
        <v>0</v>
      </c>
      <c r="F45" s="19"/>
      <c r="G45" s="18">
        <f>SUM(G16,G21,G26,G31,G36,G41)</f>
        <v>39467.473</v>
      </c>
      <c r="H45" s="19"/>
      <c r="I45" s="18">
        <f>SUM(I16,I21,I26,I31,I36,I41)</f>
        <v>15833345.896000003</v>
      </c>
    </row>
    <row r="46" spans="1:9" ht="21.75" customHeight="1" thickBot="1">
      <c r="A46" s="24" t="s">
        <v>6</v>
      </c>
      <c r="B46" s="25" t="s">
        <v>1</v>
      </c>
      <c r="C46" s="26">
        <f>SUM(C17,C22,C27,C32,C37,C42)</f>
        <v>15878085.969000002</v>
      </c>
      <c r="D46" s="27"/>
      <c r="E46" s="28">
        <f>SUM(E17,E22,E27,E32,E37,E42)</f>
        <v>0</v>
      </c>
      <c r="F46" s="27"/>
      <c r="G46" s="28">
        <f>SUM(G17,G22,G27,G32,G37,G42)</f>
        <v>39467.473</v>
      </c>
      <c r="H46" s="27"/>
      <c r="I46" s="28">
        <f>SUM(I17,I22,I27,I32,I37,I42)</f>
        <v>15838618.496000003</v>
      </c>
    </row>
    <row r="48" spans="1:9" ht="18">
      <c r="A48" s="35" t="s">
        <v>11</v>
      </c>
      <c r="B48" s="36"/>
      <c r="C48" s="36"/>
      <c r="D48" s="36"/>
      <c r="E48" s="36"/>
      <c r="F48"/>
      <c r="G48"/>
      <c r="H48"/>
      <c r="I48" s="45"/>
    </row>
    <row r="49" spans="1:9" ht="18">
      <c r="A49" s="59" t="s">
        <v>12</v>
      </c>
      <c r="B49" s="36"/>
      <c r="C49" s="36"/>
      <c r="D49" s="36"/>
      <c r="E49" s="36"/>
      <c r="F49" s="35"/>
      <c r="G49" s="35"/>
      <c r="H49"/>
      <c r="I49" s="45"/>
    </row>
    <row r="50" spans="1:9" ht="18">
      <c r="A50" s="35" t="s">
        <v>13</v>
      </c>
      <c r="B50" s="36"/>
      <c r="C50" s="36"/>
      <c r="D50" s="36"/>
      <c r="E50" s="36"/>
      <c r="F50"/>
      <c r="G50"/>
      <c r="H50"/>
      <c r="I50" s="45"/>
    </row>
    <row r="51" spans="1:9" ht="17.25">
      <c r="A51" s="2"/>
      <c r="B51"/>
      <c r="C51"/>
      <c r="D51"/>
      <c r="E51"/>
      <c r="F51"/>
      <c r="G51"/>
      <c r="H51"/>
      <c r="I51" s="45"/>
    </row>
    <row r="52" spans="1:9" ht="18">
      <c r="A52" s="90" t="s">
        <v>8</v>
      </c>
      <c r="B52" s="91"/>
      <c r="C52" s="91"/>
      <c r="D52" s="91"/>
      <c r="E52" s="91"/>
      <c r="F52" s="91"/>
      <c r="G52" s="91"/>
      <c r="H52" s="91"/>
      <c r="I52" s="91"/>
    </row>
    <row r="53" spans="1:9" s="50" customFormat="1" ht="18">
      <c r="A53" s="83" t="s">
        <v>27</v>
      </c>
      <c r="B53" s="84"/>
      <c r="C53" s="84"/>
      <c r="D53" s="84"/>
      <c r="E53" s="84"/>
      <c r="F53" s="84"/>
      <c r="G53" s="84"/>
      <c r="H53" s="84"/>
      <c r="I53" s="84"/>
    </row>
  </sheetData>
  <sheetProtection formatCells="0"/>
  <mergeCells count="6">
    <mergeCell ref="A53:I53"/>
    <mergeCell ref="H9:I9"/>
    <mergeCell ref="H10:I10"/>
    <mergeCell ref="A5:I5"/>
    <mergeCell ref="A8:I8"/>
    <mergeCell ref="A52:I5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70" zoomScaleNormal="70" zoomScalePageLayoutView="0" workbookViewId="0" topLeftCell="A1">
      <selection activeCell="H9" sqref="H9:I9"/>
    </sheetView>
  </sheetViews>
  <sheetFormatPr defaultColWidth="9.140625" defaultRowHeight="12.75"/>
  <cols>
    <col min="1" max="1" width="55.421875" style="1" customWidth="1"/>
    <col min="2" max="2" width="8.00390625" style="1" customWidth="1"/>
    <col min="3" max="3" width="22.57421875" style="1" bestFit="1" customWidth="1"/>
    <col min="4" max="4" width="3.421875" style="1" customWidth="1"/>
    <col min="5" max="5" width="20.57421875" style="1" customWidth="1"/>
    <col min="6" max="6" width="3.421875" style="1" customWidth="1"/>
    <col min="7" max="7" width="23.140625" style="1" bestFit="1" customWidth="1"/>
    <col min="8" max="8" width="3.421875" style="1" customWidth="1"/>
    <col min="9" max="9" width="32.421875" style="1" customWidth="1"/>
    <col min="10" max="10" width="9.140625" style="50" customWidth="1"/>
  </cols>
  <sheetData>
    <row r="2" ht="18">
      <c r="H2" s="47"/>
    </row>
    <row r="5" spans="1:9" ht="18">
      <c r="A5" s="93"/>
      <c r="B5" s="94"/>
      <c r="C5" s="94"/>
      <c r="D5" s="94"/>
      <c r="E5" s="94"/>
      <c r="F5" s="94"/>
      <c r="G5" s="94"/>
      <c r="H5" s="94"/>
      <c r="I5" s="94"/>
    </row>
    <row r="6" ht="18">
      <c r="A6" s="4"/>
    </row>
    <row r="7" ht="18">
      <c r="A7" s="4"/>
    </row>
    <row r="8" spans="1:9" ht="22.5" customHeight="1">
      <c r="A8" s="88" t="s">
        <v>7</v>
      </c>
      <c r="B8" s="89"/>
      <c r="C8" s="89"/>
      <c r="D8" s="89"/>
      <c r="E8" s="89"/>
      <c r="F8" s="89"/>
      <c r="G8" s="89"/>
      <c r="H8" s="89"/>
      <c r="I8" s="89"/>
    </row>
    <row r="9" spans="1:9" ht="24.75" customHeight="1">
      <c r="A9" s="12"/>
      <c r="G9" s="77" t="s">
        <v>17</v>
      </c>
      <c r="H9" s="85">
        <v>44564</v>
      </c>
      <c r="I9" s="85"/>
    </row>
    <row r="10" spans="1:9" ht="39.75" customHeight="1">
      <c r="A10" s="12" t="s">
        <v>19</v>
      </c>
      <c r="G10" s="78" t="s">
        <v>28</v>
      </c>
      <c r="H10" s="85">
        <v>44561</v>
      </c>
      <c r="I10" s="85"/>
    </row>
    <row r="11" ht="18" thickBot="1">
      <c r="A11" s="3" t="s">
        <v>10</v>
      </c>
    </row>
    <row r="12" spans="1:10" ht="18" thickBot="1">
      <c r="A12" s="39" t="s">
        <v>0</v>
      </c>
      <c r="B12" s="8" t="s">
        <v>1</v>
      </c>
      <c r="C12" s="76" t="s">
        <v>29</v>
      </c>
      <c r="D12" s="8"/>
      <c r="E12" s="8" t="s">
        <v>2</v>
      </c>
      <c r="F12" s="8"/>
      <c r="G12" s="8" t="s">
        <v>3</v>
      </c>
      <c r="H12" s="8"/>
      <c r="I12" s="10" t="s">
        <v>30</v>
      </c>
      <c r="J12" s="81"/>
    </row>
    <row r="13" spans="1:9" ht="18">
      <c r="A13" s="69"/>
      <c r="C13" s="5"/>
      <c r="D13" s="6"/>
      <c r="E13" s="5"/>
      <c r="F13" s="6"/>
      <c r="G13" s="5"/>
      <c r="H13" s="6"/>
      <c r="I13" s="30"/>
    </row>
    <row r="14" spans="1:9" ht="19.5">
      <c r="A14" s="75" t="s">
        <v>25</v>
      </c>
      <c r="B14" s="66"/>
      <c r="C14" s="5"/>
      <c r="D14" s="6"/>
      <c r="E14" s="5"/>
      <c r="F14" s="6"/>
      <c r="G14" s="5"/>
      <c r="H14" s="6"/>
      <c r="I14" s="5"/>
    </row>
    <row r="15" spans="1:9" ht="19.5" customHeight="1">
      <c r="A15" s="63" t="s">
        <v>14</v>
      </c>
      <c r="B15" s="67"/>
      <c r="C15" s="71">
        <v>4124.570000000001</v>
      </c>
      <c r="D15" s="32"/>
      <c r="E15" s="71">
        <v>0</v>
      </c>
      <c r="F15" s="32"/>
      <c r="G15" s="71">
        <v>0</v>
      </c>
      <c r="H15" s="32"/>
      <c r="I15" s="31">
        <f>SUM(C15)+E15-G15</f>
        <v>4124.570000000001</v>
      </c>
    </row>
    <row r="16" spans="1:9" ht="19.5" customHeight="1">
      <c r="A16" s="63" t="s">
        <v>15</v>
      </c>
      <c r="B16" s="67"/>
      <c r="C16" s="71">
        <v>50108677.41</v>
      </c>
      <c r="D16" s="32"/>
      <c r="E16" s="71">
        <v>0</v>
      </c>
      <c r="F16" s="32"/>
      <c r="G16" s="71">
        <v>332651.56</v>
      </c>
      <c r="H16" s="32"/>
      <c r="I16" s="31">
        <f>SUM(C16)+E16-G16</f>
        <v>49776025.849999994</v>
      </c>
    </row>
    <row r="17" spans="1:10" ht="19.5" customHeight="1">
      <c r="A17" s="64" t="s">
        <v>16</v>
      </c>
      <c r="B17" s="68"/>
      <c r="C17" s="33">
        <f>SUM(C15:C16)</f>
        <v>50112801.98</v>
      </c>
      <c r="D17" s="34"/>
      <c r="E17" s="33">
        <f>SUM(E15:E16)</f>
        <v>0</v>
      </c>
      <c r="F17" s="32"/>
      <c r="G17" s="33">
        <f>SUM(G15:G16)</f>
        <v>332651.56</v>
      </c>
      <c r="H17" s="34"/>
      <c r="I17" s="33">
        <f>SUM(I15:I16)</f>
        <v>49780150.419999994</v>
      </c>
      <c r="J17" s="82"/>
    </row>
    <row r="18" spans="1:11" ht="18">
      <c r="A18" s="69"/>
      <c r="B18" s="66"/>
      <c r="C18" s="40"/>
      <c r="D18" s="41"/>
      <c r="E18" s="40"/>
      <c r="F18" s="52"/>
      <c r="G18" s="40"/>
      <c r="H18" s="41"/>
      <c r="I18" s="40"/>
      <c r="K18" s="50"/>
    </row>
    <row r="19" spans="1:9" ht="19.5">
      <c r="A19" s="75" t="s">
        <v>23</v>
      </c>
      <c r="B19" s="66"/>
      <c r="C19" s="5"/>
      <c r="D19" s="6"/>
      <c r="E19" s="5"/>
      <c r="F19" s="6"/>
      <c r="G19" s="5"/>
      <c r="H19" s="6"/>
      <c r="I19" s="5"/>
    </row>
    <row r="20" spans="1:9" ht="19.5" customHeight="1">
      <c r="A20" s="63" t="s">
        <v>14</v>
      </c>
      <c r="B20" s="67"/>
      <c r="C20" s="71">
        <v>465992.30400000006</v>
      </c>
      <c r="D20" s="32"/>
      <c r="E20" s="71">
        <v>0</v>
      </c>
      <c r="F20" s="32"/>
      <c r="G20" s="71">
        <v>19640.2</v>
      </c>
      <c r="H20" s="32"/>
      <c r="I20" s="31">
        <f>SUM(C20)+E20-G20</f>
        <v>446352.10400000005</v>
      </c>
    </row>
    <row r="21" spans="1:9" ht="19.5" customHeight="1">
      <c r="A21" s="63" t="s">
        <v>15</v>
      </c>
      <c r="B21" s="67"/>
      <c r="C21" s="71">
        <v>33029012.26100001</v>
      </c>
      <c r="D21" s="32"/>
      <c r="E21" s="71">
        <v>19640.2</v>
      </c>
      <c r="F21" s="32"/>
      <c r="G21" s="71">
        <v>82955.9</v>
      </c>
      <c r="H21" s="42"/>
      <c r="I21" s="56">
        <f>SUM(C21)+E21-G21</f>
        <v>32965696.56100001</v>
      </c>
    </row>
    <row r="22" spans="1:10" ht="19.5" customHeight="1">
      <c r="A22" s="64" t="s">
        <v>16</v>
      </c>
      <c r="B22" s="68"/>
      <c r="C22" s="33">
        <f>SUM(C20:C21)</f>
        <v>33495004.565000013</v>
      </c>
      <c r="D22" s="34"/>
      <c r="E22" s="33">
        <f>SUM(E20:E21)</f>
        <v>19640.2</v>
      </c>
      <c r="F22" s="34"/>
      <c r="G22" s="33">
        <f>SUM(G20:G21)</f>
        <v>102596.09999999999</v>
      </c>
      <c r="H22" s="34"/>
      <c r="I22" s="33">
        <f>SUM(I20:I21)</f>
        <v>33412048.66500001</v>
      </c>
      <c r="J22" s="82"/>
    </row>
    <row r="23" spans="1:9" ht="18">
      <c r="A23" s="69"/>
      <c r="B23" s="66"/>
      <c r="C23" s="5"/>
      <c r="D23" s="6"/>
      <c r="E23" s="5"/>
      <c r="F23" s="6"/>
      <c r="G23" s="5"/>
      <c r="H23" s="6"/>
      <c r="I23" s="5"/>
    </row>
    <row r="24" spans="1:9" ht="19.5">
      <c r="A24" s="95" t="s">
        <v>18</v>
      </c>
      <c r="B24" s="96"/>
      <c r="C24" s="5"/>
      <c r="D24" s="6"/>
      <c r="E24" s="5"/>
      <c r="F24" s="6"/>
      <c r="G24" s="5"/>
      <c r="H24" s="6"/>
      <c r="I24" s="5"/>
    </row>
    <row r="25" spans="1:9" ht="19.5" customHeight="1">
      <c r="A25" s="63" t="s">
        <v>14</v>
      </c>
      <c r="B25" s="67"/>
      <c r="C25" s="71">
        <v>61853.265</v>
      </c>
      <c r="D25" s="32"/>
      <c r="E25" s="71">
        <v>0</v>
      </c>
      <c r="F25" s="32"/>
      <c r="G25" s="71">
        <v>0</v>
      </c>
      <c r="H25" s="32"/>
      <c r="I25" s="31">
        <f>SUM(C25)+E25-G25</f>
        <v>61853.265</v>
      </c>
    </row>
    <row r="26" spans="1:9" ht="19.5" customHeight="1">
      <c r="A26" s="63" t="s">
        <v>15</v>
      </c>
      <c r="B26" s="67"/>
      <c r="C26" s="71">
        <v>20209505.202999998</v>
      </c>
      <c r="D26" s="32"/>
      <c r="E26" s="71">
        <v>0</v>
      </c>
      <c r="F26" s="32"/>
      <c r="G26" s="71">
        <v>11818.485</v>
      </c>
      <c r="H26" s="32"/>
      <c r="I26" s="56">
        <f>SUM(C26)+E26-G26</f>
        <v>20197686.718</v>
      </c>
    </row>
    <row r="27" spans="1:10" ht="19.5" customHeight="1">
      <c r="A27" s="64" t="s">
        <v>16</v>
      </c>
      <c r="B27" s="68"/>
      <c r="C27" s="33">
        <f>SUM(C25:C26)</f>
        <v>20271358.468</v>
      </c>
      <c r="D27" s="34"/>
      <c r="E27" s="33">
        <f>SUM(E25:E26)</f>
        <v>0</v>
      </c>
      <c r="F27" s="32"/>
      <c r="G27" s="33">
        <f>SUM(G25:G26)</f>
        <v>11818.485</v>
      </c>
      <c r="H27" s="34"/>
      <c r="I27" s="33">
        <f>SUM(I25:I26)</f>
        <v>20259539.983</v>
      </c>
      <c r="J27" s="82"/>
    </row>
    <row r="28" spans="1:9" ht="19.5" customHeight="1">
      <c r="A28" s="63"/>
      <c r="B28" s="65"/>
      <c r="C28" s="31"/>
      <c r="D28" s="32"/>
      <c r="E28" s="31"/>
      <c r="F28" s="51"/>
      <c r="G28" s="31"/>
      <c r="H28" s="32"/>
      <c r="I28" s="56"/>
    </row>
    <row r="29" spans="1:9" ht="19.5">
      <c r="A29" s="97" t="s">
        <v>22</v>
      </c>
      <c r="B29" s="98"/>
      <c r="C29" s="31"/>
      <c r="D29" s="32"/>
      <c r="E29" s="31"/>
      <c r="F29" s="32"/>
      <c r="G29" s="31"/>
      <c r="H29" s="32"/>
      <c r="I29" s="31"/>
    </row>
    <row r="30" spans="1:9" ht="19.5" customHeight="1">
      <c r="A30" s="63" t="s">
        <v>14</v>
      </c>
      <c r="B30" s="65"/>
      <c r="C30" s="71">
        <v>298683.53</v>
      </c>
      <c r="D30" s="32"/>
      <c r="E30" s="71">
        <v>0</v>
      </c>
      <c r="F30" s="32"/>
      <c r="G30" s="71">
        <v>0</v>
      </c>
      <c r="H30" s="32"/>
      <c r="I30" s="31">
        <f>SUM(C30)+E30-G30</f>
        <v>298683.53</v>
      </c>
    </row>
    <row r="31" spans="1:9" ht="19.5" customHeight="1">
      <c r="A31" s="63" t="s">
        <v>15</v>
      </c>
      <c r="B31" s="65"/>
      <c r="C31" s="72">
        <v>21288288.302</v>
      </c>
      <c r="D31" s="32"/>
      <c r="E31" s="71">
        <v>0</v>
      </c>
      <c r="F31" s="32"/>
      <c r="G31" s="71">
        <v>577623.46</v>
      </c>
      <c r="H31" s="32"/>
      <c r="I31" s="31">
        <f>SUM(C31)+E31-G31</f>
        <v>20710664.842</v>
      </c>
    </row>
    <row r="32" spans="1:10" ht="19.5" customHeight="1">
      <c r="A32" s="64" t="s">
        <v>16</v>
      </c>
      <c r="B32" s="68"/>
      <c r="C32" s="33">
        <f>SUM(C30:C31)</f>
        <v>21586971.832000002</v>
      </c>
      <c r="D32" s="34"/>
      <c r="E32" s="33">
        <f>SUM(E30:E31)</f>
        <v>0</v>
      </c>
      <c r="F32" s="34"/>
      <c r="G32" s="33">
        <f>SUM(G30:G31)</f>
        <v>577623.46</v>
      </c>
      <c r="H32" s="34"/>
      <c r="I32" s="33">
        <f>SUM(I30:I31)</f>
        <v>21009348.372</v>
      </c>
      <c r="J32" s="82"/>
    </row>
    <row r="33" spans="1:9" ht="18">
      <c r="A33" s="69"/>
      <c r="B33" s="66"/>
      <c r="C33" s="5"/>
      <c r="D33" s="6"/>
      <c r="E33" s="5"/>
      <c r="F33" s="6"/>
      <c r="G33" s="5"/>
      <c r="H33" s="6"/>
      <c r="I33" s="5"/>
    </row>
    <row r="34" spans="1:9" ht="19.5">
      <c r="A34" s="95" t="s">
        <v>24</v>
      </c>
      <c r="B34" s="96"/>
      <c r="C34" s="5"/>
      <c r="D34" s="6"/>
      <c r="E34" s="5"/>
      <c r="F34" s="6"/>
      <c r="G34" s="5"/>
      <c r="H34" s="6"/>
      <c r="I34" s="5"/>
    </row>
    <row r="35" spans="1:9" ht="19.5" customHeight="1">
      <c r="A35" s="63" t="s">
        <v>14</v>
      </c>
      <c r="B35" s="67"/>
      <c r="C35" s="71">
        <v>4065.32</v>
      </c>
      <c r="D35" s="32"/>
      <c r="E35" s="71">
        <v>0</v>
      </c>
      <c r="F35" s="32"/>
      <c r="G35" s="71">
        <v>0</v>
      </c>
      <c r="H35" s="32"/>
      <c r="I35" s="31">
        <f>SUM(C35)+E35-G35</f>
        <v>4065.32</v>
      </c>
    </row>
    <row r="36" spans="1:9" ht="19.5" customHeight="1">
      <c r="A36" s="63" t="s">
        <v>15</v>
      </c>
      <c r="B36" s="67"/>
      <c r="C36" s="71">
        <v>3480974.516</v>
      </c>
      <c r="D36" s="32"/>
      <c r="E36" s="71">
        <v>0</v>
      </c>
      <c r="F36" s="32"/>
      <c r="G36" s="71">
        <v>0</v>
      </c>
      <c r="H36" s="32"/>
      <c r="I36" s="31">
        <f>SUM(C36)+E36-G36</f>
        <v>3480974.516</v>
      </c>
    </row>
    <row r="37" spans="1:10" ht="19.5" customHeight="1">
      <c r="A37" s="64" t="s">
        <v>16</v>
      </c>
      <c r="B37" s="68"/>
      <c r="C37" s="33">
        <f>SUM(C35:C36)</f>
        <v>3485039.8359999997</v>
      </c>
      <c r="D37" s="34"/>
      <c r="E37" s="33">
        <f>SUM(E35:E36)</f>
        <v>0</v>
      </c>
      <c r="F37" s="34"/>
      <c r="G37" s="33">
        <f>SUM(G35:G36)</f>
        <v>0</v>
      </c>
      <c r="H37" s="34"/>
      <c r="I37" s="33">
        <f>SUM(I35:I36)</f>
        <v>3485039.8359999997</v>
      </c>
      <c r="J37" s="82"/>
    </row>
    <row r="38" spans="1:9" ht="19.5" customHeight="1">
      <c r="A38" s="63"/>
      <c r="B38" s="65"/>
      <c r="C38" s="31"/>
      <c r="D38" s="32"/>
      <c r="E38" s="31"/>
      <c r="F38" s="32"/>
      <c r="G38" s="31"/>
      <c r="H38" s="32"/>
      <c r="I38" s="31"/>
    </row>
    <row r="39" spans="1:9" ht="19.5" customHeight="1">
      <c r="A39" s="79" t="s">
        <v>21</v>
      </c>
      <c r="B39" s="65"/>
      <c r="C39" s="31"/>
      <c r="D39" s="32"/>
      <c r="E39" s="31"/>
      <c r="F39" s="32"/>
      <c r="G39" s="31"/>
      <c r="H39" s="32"/>
      <c r="I39" s="31"/>
    </row>
    <row r="40" spans="1:9" ht="19.5" customHeight="1">
      <c r="A40" s="63" t="s">
        <v>14</v>
      </c>
      <c r="B40" s="65"/>
      <c r="C40" s="71">
        <v>0</v>
      </c>
      <c r="D40" s="32"/>
      <c r="E40" s="71">
        <v>0</v>
      </c>
      <c r="F40" s="32"/>
      <c r="G40" s="71">
        <v>0</v>
      </c>
      <c r="H40" s="32"/>
      <c r="I40" s="31">
        <f>SUM(C40,E40,-G40)</f>
        <v>0</v>
      </c>
    </row>
    <row r="41" spans="1:9" ht="19.5" customHeight="1">
      <c r="A41" s="63" t="s">
        <v>15</v>
      </c>
      <c r="B41" s="65"/>
      <c r="C41" s="71">
        <v>11419342.78</v>
      </c>
      <c r="D41" s="32"/>
      <c r="E41" s="71">
        <v>0</v>
      </c>
      <c r="F41" s="32"/>
      <c r="G41" s="71">
        <v>0</v>
      </c>
      <c r="H41" s="32"/>
      <c r="I41" s="31">
        <f>SUM(C41,E41,-G41)</f>
        <v>11419342.78</v>
      </c>
    </row>
    <row r="42" spans="1:10" ht="19.5" customHeight="1">
      <c r="A42" s="64" t="s">
        <v>16</v>
      </c>
      <c r="B42" s="68"/>
      <c r="C42" s="33">
        <f>SUM(C40:C41)</f>
        <v>11419342.78</v>
      </c>
      <c r="D42" s="34"/>
      <c r="E42" s="33">
        <f>SUM(E40:E41)</f>
        <v>0</v>
      </c>
      <c r="F42" s="34"/>
      <c r="G42" s="33">
        <f>SUM(G40:G41)</f>
        <v>0</v>
      </c>
      <c r="H42" s="34"/>
      <c r="I42" s="33">
        <f>SUM(I40:I41)</f>
        <v>11419342.78</v>
      </c>
      <c r="J42" s="82"/>
    </row>
    <row r="43" spans="1:9" ht="18" thickBot="1">
      <c r="A43" s="58"/>
      <c r="B43" s="53"/>
      <c r="C43" s="5"/>
      <c r="D43" s="6"/>
      <c r="E43" s="73"/>
      <c r="F43" s="74"/>
      <c r="G43" s="5"/>
      <c r="H43" s="6"/>
      <c r="I43" s="5"/>
    </row>
    <row r="44" spans="1:9" ht="21.75" customHeight="1">
      <c r="A44" s="20" t="s">
        <v>4</v>
      </c>
      <c r="B44" s="21" t="s">
        <v>1</v>
      </c>
      <c r="C44" s="22">
        <f>SUM(C15,C20,C25,C30,C35,C40)</f>
        <v>834718.9890000001</v>
      </c>
      <c r="D44" s="23"/>
      <c r="E44" s="43">
        <f>SUM(E15,E20,E25,E30,E35,E40)</f>
        <v>0</v>
      </c>
      <c r="F44" s="23"/>
      <c r="G44" s="22">
        <f>SUM(G15,G20,G25,G30,G35,G40)</f>
        <v>19640.2</v>
      </c>
      <c r="H44" s="23"/>
      <c r="I44" s="22">
        <f>SUM(I15,I20,I25,I30,I35,I40)</f>
        <v>815078.789</v>
      </c>
    </row>
    <row r="45" spans="1:9" ht="21.75" customHeight="1">
      <c r="A45" s="17" t="s">
        <v>5</v>
      </c>
      <c r="B45" s="11"/>
      <c r="C45" s="18">
        <f>SUM(C16,C21,C26,C31,C36,C41)</f>
        <v>139535800.472</v>
      </c>
      <c r="D45" s="19"/>
      <c r="E45" s="18">
        <f>SUM(E16,E21,E26,E31,E36,E41)</f>
        <v>19640.2</v>
      </c>
      <c r="F45" s="19"/>
      <c r="G45" s="18">
        <f>SUM(G16,G21,G26,G31,G36,G41)</f>
        <v>1005049.4049999999</v>
      </c>
      <c r="H45" s="19"/>
      <c r="I45" s="18">
        <f>SUM(I16,I21,I26,I31,I36,I41)</f>
        <v>138550391.26700002</v>
      </c>
    </row>
    <row r="46" spans="1:9" ht="21.75" customHeight="1" thickBot="1">
      <c r="A46" s="24" t="s">
        <v>6</v>
      </c>
      <c r="B46" s="25" t="s">
        <v>1</v>
      </c>
      <c r="C46" s="26">
        <f>SUM(C17,C22,C27,C32,C37,C42)</f>
        <v>140370519.461</v>
      </c>
      <c r="D46" s="27"/>
      <c r="E46" s="28">
        <f>SUM(E17,E22,E27,E32,E37,E42)</f>
        <v>19640.2</v>
      </c>
      <c r="F46" s="27"/>
      <c r="G46" s="28">
        <f>SUM(G17,G22,G27,G32,G37,G42)</f>
        <v>1024689.605</v>
      </c>
      <c r="H46" s="27"/>
      <c r="I46" s="28">
        <f>SUM(I17,I22,I27,I32,I37,I42)</f>
        <v>139365470.056</v>
      </c>
    </row>
    <row r="48" spans="6:7" ht="18">
      <c r="F48" s="47"/>
      <c r="G48" s="47"/>
    </row>
    <row r="49" spans="1:9" ht="18">
      <c r="A49" s="44" t="s">
        <v>11</v>
      </c>
      <c r="B49" s="36"/>
      <c r="C49" s="36"/>
      <c r="D49" s="36"/>
      <c r="E49" s="36"/>
      <c r="F49" s="45"/>
      <c r="G49" s="45"/>
      <c r="H49" s="38"/>
      <c r="I49" s="45"/>
    </row>
    <row r="50" spans="1:9" ht="18">
      <c r="A50" s="70" t="s">
        <v>20</v>
      </c>
      <c r="B50" s="36"/>
      <c r="C50" s="36"/>
      <c r="D50" s="36"/>
      <c r="E50" s="36"/>
      <c r="F50" s="44"/>
      <c r="G50" s="44"/>
      <c r="H50" s="45"/>
      <c r="I50" s="45"/>
    </row>
    <row r="51" spans="1:9" ht="18">
      <c r="A51" s="44" t="s">
        <v>13</v>
      </c>
      <c r="B51" s="36"/>
      <c r="C51" s="36"/>
      <c r="D51" s="36"/>
      <c r="E51" s="36"/>
      <c r="F51" s="45"/>
      <c r="G51" s="45"/>
      <c r="H51" s="45"/>
      <c r="I51" s="45"/>
    </row>
    <row r="52" ht="18">
      <c r="A52" s="46"/>
    </row>
    <row r="53" spans="1:9" ht="18">
      <c r="A53" s="92" t="s">
        <v>8</v>
      </c>
      <c r="B53" s="91"/>
      <c r="C53" s="91"/>
      <c r="D53" s="91"/>
      <c r="E53" s="91"/>
      <c r="F53" s="91"/>
      <c r="G53" s="91"/>
      <c r="H53" s="91"/>
      <c r="I53" s="91"/>
    </row>
    <row r="54" spans="1:9" s="50" customFormat="1" ht="18">
      <c r="A54" s="83" t="s">
        <v>27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9">
    <mergeCell ref="H9:I9"/>
    <mergeCell ref="H10:I10"/>
    <mergeCell ref="A53:I53"/>
    <mergeCell ref="A54:I54"/>
    <mergeCell ref="A5:I5"/>
    <mergeCell ref="A8:I8"/>
    <mergeCell ref="A24:B24"/>
    <mergeCell ref="A29:B29"/>
    <mergeCell ref="A34:B34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2022-01-03T18:28:27Z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0x010100F2759A570FC77646BF97C1A7874FD3C0</vt:lpwstr>
  </property>
</Properties>
</file>