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<sst xmlns="http://schemas.openxmlformats.org/spreadsheetml/2006/main" count="111" uniqueCount="38">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</sst>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46" t="s">
        <v>29</v>
      </c>
      <c r="H8" s="75">
        <v>43146</v>
      </c>
      <c r="I8" s="75"/>
    </row>
    <row r="9" spans="1:9" ht="20.25" customHeight="1">
      <c r="A9" s="12" t="s">
        <v>20</v>
      </c>
      <c r="G9" s="11" t="s">
        <v>30</v>
      </c>
      <c r="H9" s="75">
        <v>43145</v>
      </c>
      <c r="I9" s="75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349371.029</v>
      </c>
      <c r="D15" s="37"/>
      <c r="E15" s="36">
        <v>0</v>
      </c>
      <c r="F15" s="37"/>
      <c r="G15" s="36">
        <v>225.057</v>
      </c>
      <c r="H15" s="37"/>
      <c r="I15" s="36">
        <f>SUM(C15)+E15-G15</f>
        <v>349145.972</v>
      </c>
      <c r="J15" s="30"/>
    </row>
    <row r="16" spans="1:10" ht="19.5" customHeight="1">
      <c r="A16" s="38" t="s">
        <v>7</v>
      </c>
      <c r="B16" s="39"/>
      <c r="C16" s="40">
        <f>SUM(C14:C15)</f>
        <v>349692.539</v>
      </c>
      <c r="D16" s="41"/>
      <c r="E16" s="40">
        <f>SUM(E14:E15)</f>
        <v>0</v>
      </c>
      <c r="F16" s="41"/>
      <c r="G16" s="40">
        <f>SUM(G14:G15)</f>
        <v>225.057</v>
      </c>
      <c r="H16" s="41"/>
      <c r="I16" s="40">
        <f>SUM(C16)+E16-G16</f>
        <v>349467.482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111757.746</v>
      </c>
      <c r="D25" s="37"/>
      <c r="E25" s="36">
        <v>100.06</v>
      </c>
      <c r="F25" s="37"/>
      <c r="G25" s="36">
        <v>190.24</v>
      </c>
      <c r="H25" s="37"/>
      <c r="I25" s="36">
        <f>SUM(C25)+E25-G25</f>
        <v>111667.56599999999</v>
      </c>
      <c r="J25" s="30"/>
    </row>
    <row r="26" spans="1:10" ht="19.5" customHeight="1">
      <c r="A26" s="38" t="s">
        <v>28</v>
      </c>
      <c r="B26" s="39"/>
      <c r="C26" s="40">
        <f>SUM(C24:C25)</f>
        <v>113397.396</v>
      </c>
      <c r="D26" s="41"/>
      <c r="E26" s="40">
        <f>SUM(E24:E25)</f>
        <v>100.06</v>
      </c>
      <c r="F26" s="41"/>
      <c r="G26" s="40">
        <f>SUM(G24:G25)</f>
        <v>190.24</v>
      </c>
      <c r="H26" s="41"/>
      <c r="I26" s="40">
        <f>SUM(I24:I25)</f>
        <v>113307.21599999999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6114848.98</v>
      </c>
      <c r="D30" s="37"/>
      <c r="E30" s="36">
        <v>0</v>
      </c>
      <c r="F30" s="37"/>
      <c r="G30" s="36">
        <v>0</v>
      </c>
      <c r="H30" s="37"/>
      <c r="I30" s="36">
        <f>SUM(C30)+E30-G30</f>
        <v>6114848.98</v>
      </c>
      <c r="J30" s="30"/>
    </row>
    <row r="31" spans="1:10" ht="19.5" customHeight="1">
      <c r="A31" s="38" t="s">
        <v>7</v>
      </c>
      <c r="B31" s="39"/>
      <c r="C31" s="40">
        <f>SUM(C29:C30)</f>
        <v>6115491.98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6115491.98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148822.8</v>
      </c>
      <c r="D35" s="37"/>
      <c r="E35" s="36">
        <v>0</v>
      </c>
      <c r="F35" s="37"/>
      <c r="G35" s="36">
        <v>0</v>
      </c>
      <c r="H35" s="37"/>
      <c r="I35" s="36">
        <f>SUM(C35,E35,-G35)</f>
        <v>148822.8</v>
      </c>
      <c r="J35" s="30"/>
    </row>
    <row r="36" spans="1:10" ht="19.5" customHeight="1">
      <c r="A36" s="38" t="s">
        <v>28</v>
      </c>
      <c r="B36" s="39"/>
      <c r="C36" s="40">
        <f>SUM(C34:C35)</f>
        <v>149240.75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149240.75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1951282.687</v>
      </c>
      <c r="D40" s="37"/>
      <c r="E40" s="36">
        <v>0</v>
      </c>
      <c r="F40" s="37"/>
      <c r="G40" s="36">
        <v>0</v>
      </c>
      <c r="H40" s="37"/>
      <c r="I40" s="36">
        <v>1951282.687</v>
      </c>
      <c r="J40" s="30"/>
    </row>
    <row r="41" spans="1:10" ht="19.5" customHeight="1">
      <c r="A41" s="38" t="s">
        <v>28</v>
      </c>
      <c r="B41" s="39"/>
      <c r="C41" s="40">
        <f>SUM(C39:C40)</f>
        <v>1951282.687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1951282.687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8807.073</v>
      </c>
      <c r="D45" s="37"/>
      <c r="E45" s="36">
        <v>0</v>
      </c>
      <c r="F45" s="37"/>
      <c r="G45" s="36">
        <v>0</v>
      </c>
      <c r="H45" s="37"/>
      <c r="I45" s="36">
        <f>SUM(C45)+E45-G45</f>
        <v>8807.073</v>
      </c>
      <c r="J45" s="30"/>
    </row>
    <row r="46" spans="1:10" ht="19.5" customHeight="1">
      <c r="A46" s="38" t="s">
        <v>7</v>
      </c>
      <c r="B46" s="39"/>
      <c r="C46" s="40">
        <f>SUM(C44:C45)</f>
        <v>9160.723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9160.723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421778.455</v>
      </c>
      <c r="D54" s="37"/>
      <c r="E54" s="36">
        <v>0</v>
      </c>
      <c r="F54" s="37"/>
      <c r="G54" s="36">
        <v>0</v>
      </c>
      <c r="H54" s="37"/>
      <c r="I54" s="36">
        <f>SUM(C54)+E54-G54</f>
        <v>421778.455</v>
      </c>
      <c r="J54" s="30"/>
    </row>
    <row r="55" spans="1:10" ht="20.25" thickBot="1">
      <c r="A55" s="69" t="s">
        <v>7</v>
      </c>
      <c r="B55" s="70"/>
      <c r="C55" s="71">
        <f>SUM(C53:C54)</f>
        <v>422069.256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422069.256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9111929.153</v>
      </c>
      <c r="D57" s="20"/>
      <c r="E57" s="19">
        <f>SUM(E15,E20,E25,E30,E35,E40,E45,E50,E54)</f>
        <v>100.06</v>
      </c>
      <c r="F57" s="20"/>
      <c r="G57" s="19">
        <f>SUM(G15,G20,G25,G30,G35,G40,G45,G50,G54)</f>
        <v>415.297</v>
      </c>
      <c r="H57" s="20"/>
      <c r="I57" s="19">
        <f>SUM(I15,I20,I25,I30,I35,I40,I45,I50,I54)</f>
        <v>9111613.916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9127169.713999998</v>
      </c>
      <c r="D58" s="28"/>
      <c r="E58" s="29">
        <f>SUM(E16,E21,E26,E31,E36,E41,E46,E51,E55)</f>
        <v>100.06</v>
      </c>
      <c r="F58" s="28"/>
      <c r="G58" s="29">
        <f>SUM(G16,G21,G26,G31,G36,G41,G46,G55)</f>
        <v>415.297</v>
      </c>
      <c r="H58" s="28"/>
      <c r="I58" s="29">
        <f>SUM(I16,I21,I26,I31,I36,I41,I46,I51,I55)</f>
        <v>9126854.476999998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3" t="s">
        <v>18</v>
      </c>
      <c r="B62" s="74"/>
      <c r="C62" s="74"/>
      <c r="D62" s="74"/>
      <c r="E62" s="74"/>
      <c r="F62" s="74"/>
      <c r="G62" s="74"/>
      <c r="H62" s="74"/>
      <c r="I62" s="74"/>
    </row>
    <row r="63" spans="1:9" ht="19.5">
      <c r="A63" s="73" t="s">
        <v>19</v>
      </c>
      <c r="B63" s="74"/>
      <c r="C63" s="74"/>
      <c r="D63" s="74"/>
      <c r="E63" s="74"/>
      <c r="F63" s="74"/>
      <c r="G63" s="74"/>
      <c r="H63" s="74"/>
      <c r="I63" s="74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J1" sqref="J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6"/>
      <c r="B5" s="77"/>
      <c r="C5" s="77"/>
      <c r="D5" s="77"/>
      <c r="E5" s="77"/>
      <c r="F5" s="77"/>
      <c r="G5" s="77"/>
      <c r="H5" s="77"/>
      <c r="I5" s="77"/>
    </row>
    <row r="6" ht="18.75">
      <c r="A6" s="3"/>
    </row>
    <row r="7" spans="1:9" ht="20.25">
      <c r="A7" s="78" t="s">
        <v>14</v>
      </c>
      <c r="B7" s="79"/>
      <c r="C7" s="79"/>
      <c r="D7" s="79"/>
      <c r="E7" s="79"/>
      <c r="F7" s="79"/>
      <c r="G7" s="79"/>
      <c r="H7" s="79"/>
      <c r="I7" s="79"/>
    </row>
    <row r="8" spans="1:9" ht="20.25" customHeight="1">
      <c r="A8" s="12"/>
      <c r="G8" s="11" t="s">
        <v>29</v>
      </c>
      <c r="H8" s="75">
        <v>43146</v>
      </c>
      <c r="I8" s="75"/>
    </row>
    <row r="9" spans="1:9" ht="20.25" customHeight="1">
      <c r="A9" s="12" t="s">
        <v>33</v>
      </c>
      <c r="G9" s="11" t="s">
        <v>30</v>
      </c>
      <c r="H9" s="75">
        <v>43145</v>
      </c>
      <c r="I9" s="75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31012335.281</v>
      </c>
      <c r="D15" s="37"/>
      <c r="E15" s="36">
        <v>0</v>
      </c>
      <c r="F15" s="37"/>
      <c r="G15" s="36">
        <v>940.4</v>
      </c>
      <c r="H15" s="37"/>
      <c r="I15" s="36">
        <f>SUM(C15)+E15-G15</f>
        <v>31011394.881</v>
      </c>
      <c r="J15" s="30"/>
    </row>
    <row r="16" spans="1:10" ht="19.5" customHeight="1">
      <c r="A16" s="38" t="s">
        <v>7</v>
      </c>
      <c r="B16" s="39"/>
      <c r="C16" s="40">
        <f>SUM(C14:C15)</f>
        <v>31017350.671</v>
      </c>
      <c r="D16" s="41"/>
      <c r="E16" s="40">
        <f>SUM(E14:E15)</f>
        <v>0</v>
      </c>
      <c r="F16" s="37"/>
      <c r="G16" s="40">
        <f>SUM(G14:G15)</f>
        <v>940.4</v>
      </c>
      <c r="H16" s="41"/>
      <c r="I16" s="40">
        <f>SUM(C16)+E16-G16</f>
        <v>31016410.271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22050870.559</v>
      </c>
      <c r="D20" s="37"/>
      <c r="E20" s="36">
        <v>0</v>
      </c>
      <c r="F20" s="37"/>
      <c r="G20" s="36">
        <v>748808.164</v>
      </c>
      <c r="H20" s="53"/>
      <c r="I20" s="36">
        <f>SUM(C20)+E20-G20</f>
        <v>21302062.395</v>
      </c>
      <c r="J20" s="30"/>
    </row>
    <row r="21" spans="1:10" ht="19.5" customHeight="1">
      <c r="A21" s="38" t="s">
        <v>7</v>
      </c>
      <c r="B21" s="39"/>
      <c r="C21" s="40">
        <f>SUM(C19:C20)</f>
        <v>22292015.637000002</v>
      </c>
      <c r="D21" s="41"/>
      <c r="E21" s="40">
        <f>SUM(E19:E20)</f>
        <v>0</v>
      </c>
      <c r="F21" s="41"/>
      <c r="G21" s="40">
        <f>SUM(G19:G20)</f>
        <v>748808.164</v>
      </c>
      <c r="H21" s="41"/>
      <c r="I21" s="40">
        <f>SUM(I19:I20)</f>
        <v>21543207.473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34074592.03</v>
      </c>
      <c r="D25" s="37"/>
      <c r="E25" s="36">
        <v>0</v>
      </c>
      <c r="F25" s="37"/>
      <c r="G25" s="36">
        <v>0</v>
      </c>
      <c r="H25" s="37"/>
      <c r="I25" s="36">
        <f>SUM(C25)+E25-G25</f>
        <v>34074592.03</v>
      </c>
      <c r="J25" s="30"/>
    </row>
    <row r="26" spans="1:10" ht="19.5" customHeight="1">
      <c r="A26" s="38" t="s">
        <v>7</v>
      </c>
      <c r="B26" s="39"/>
      <c r="C26" s="40">
        <f>SUM(C24:C25)</f>
        <v>34438431.09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34438431.09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1" t="s">
        <v>34</v>
      </c>
      <c r="B33" s="82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82542.735</v>
      </c>
      <c r="D34" s="37"/>
      <c r="E34" s="36">
        <v>0</v>
      </c>
      <c r="F34" s="37"/>
      <c r="G34" s="36">
        <v>0</v>
      </c>
      <c r="H34" s="37"/>
      <c r="I34" s="36">
        <f>SUM(C34)+E34-G34</f>
        <v>82542.735</v>
      </c>
      <c r="J34" s="30"/>
    </row>
    <row r="35" spans="1:10" ht="19.5" customHeight="1">
      <c r="A35" s="33" t="s">
        <v>6</v>
      </c>
      <c r="B35" s="35"/>
      <c r="C35" s="36">
        <v>15921169.908</v>
      </c>
      <c r="D35" s="37"/>
      <c r="E35" s="36">
        <v>0</v>
      </c>
      <c r="F35" s="37"/>
      <c r="G35" s="36">
        <v>512619.73</v>
      </c>
      <c r="H35" s="37"/>
      <c r="I35" s="36">
        <f>SUM(C35)+E35-G35</f>
        <v>15408550.178</v>
      </c>
      <c r="J35" s="30"/>
    </row>
    <row r="36" spans="1:10" ht="19.5" customHeight="1">
      <c r="A36" s="38" t="s">
        <v>7</v>
      </c>
      <c r="B36" s="39"/>
      <c r="C36" s="40">
        <f>SUM(C34:C35)</f>
        <v>16003712.643</v>
      </c>
      <c r="D36" s="41"/>
      <c r="E36" s="40">
        <f>SUM(E34:E35)</f>
        <v>0</v>
      </c>
      <c r="F36" s="41"/>
      <c r="G36" s="40">
        <f>SUM(G34:G35)</f>
        <v>512619.73</v>
      </c>
      <c r="H36" s="41"/>
      <c r="I36" s="40">
        <f>SUM(I34:I35)</f>
        <v>15491092.912999999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132152583.018</v>
      </c>
      <c r="D40" s="37"/>
      <c r="E40" s="36">
        <v>994507.59</v>
      </c>
      <c r="F40" s="37"/>
      <c r="G40" s="36">
        <v>0</v>
      </c>
      <c r="H40" s="37"/>
      <c r="I40" s="36">
        <f>SUM(C40,E40,-G40)</f>
        <v>133147090.60800001</v>
      </c>
      <c r="J40" s="30"/>
    </row>
    <row r="41" spans="1:10" ht="19.5" customHeight="1">
      <c r="A41" s="38" t="s">
        <v>28</v>
      </c>
      <c r="B41" s="39"/>
      <c r="C41" s="40">
        <f>SUM(C39:C40)</f>
        <v>132152583.018</v>
      </c>
      <c r="D41" s="41"/>
      <c r="E41" s="40">
        <f>SUM(E39:E40)</f>
        <v>994507.59</v>
      </c>
      <c r="F41" s="41"/>
      <c r="G41" s="40">
        <f>SUM(G39:G40)</f>
        <v>0</v>
      </c>
      <c r="H41" s="41"/>
      <c r="I41" s="40">
        <f>SUM(I39:I40)</f>
        <v>133147090.60800001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</v>
      </c>
      <c r="D45" s="37"/>
      <c r="E45" s="36">
        <v>0</v>
      </c>
      <c r="F45" s="37"/>
      <c r="G45" s="36">
        <v>0</v>
      </c>
      <c r="H45" s="37"/>
      <c r="I45" s="36">
        <f>SUM(C45,E45,-G45)</f>
        <v>489956.2</v>
      </c>
      <c r="J45" s="47"/>
    </row>
    <row r="46" spans="1:10" ht="19.5" customHeight="1">
      <c r="A46" s="38" t="s">
        <v>7</v>
      </c>
      <c r="B46" s="44"/>
      <c r="C46" s="36">
        <f>SUM(C44:C45)</f>
        <v>489956.2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3" t="s">
        <v>35</v>
      </c>
      <c r="B48" s="84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14565463.561</v>
      </c>
      <c r="D50" s="37"/>
      <c r="E50" s="36">
        <v>579219.67</v>
      </c>
      <c r="F50" s="37"/>
      <c r="G50" s="36">
        <v>544315.07</v>
      </c>
      <c r="H50" s="37"/>
      <c r="I50" s="36">
        <f>SUM(C50)+E50-G50</f>
        <v>14600368.161</v>
      </c>
      <c r="J50" s="30"/>
    </row>
    <row r="51" spans="1:10" ht="20.25" thickBot="1">
      <c r="A51" s="38" t="s">
        <v>7</v>
      </c>
      <c r="B51" s="39"/>
      <c r="C51" s="40">
        <f>SUM(C49:C50)</f>
        <v>14565463.561</v>
      </c>
      <c r="D51" s="41"/>
      <c r="E51" s="40">
        <f>SUM(E49:E50)</f>
        <v>579219.67</v>
      </c>
      <c r="F51" s="37"/>
      <c r="G51" s="40">
        <f>SUM(G49:G50)</f>
        <v>544315.07</v>
      </c>
      <c r="H51" s="41"/>
      <c r="I51" s="40">
        <f>SUM(I49:I50)</f>
        <v>14600368.161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708846.783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708846.783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250534090.54</v>
      </c>
      <c r="D53" s="20"/>
      <c r="E53" s="19">
        <f>SUM(E15,E20,E25,E30,E35,E40,E45,E50)</f>
        <v>1573727.26</v>
      </c>
      <c r="F53" s="20"/>
      <c r="G53" s="19">
        <f>SUM(G15,G20,G25,G30,G35,G40,G45,G50)</f>
        <v>1806683.364</v>
      </c>
      <c r="H53" s="20"/>
      <c r="I53" s="19">
        <f>SUM(I15,I20,I25,I30,I35,I40,I45,I50)</f>
        <v>250301134.436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251242937.32299998</v>
      </c>
      <c r="D54" s="28"/>
      <c r="E54" s="27">
        <f>SUM(E16,E21,E26,E31,E36,E41,E46,E51)</f>
        <v>1573727.26</v>
      </c>
      <c r="F54" s="28"/>
      <c r="G54" s="27">
        <f>SUM(G16,G21,G26,G31,G36,G41,G46,G51)</f>
        <v>1806683.364</v>
      </c>
      <c r="H54" s="28"/>
      <c r="I54" s="27">
        <f>SUM(I16,I21,I26,I31,I36,I41,I46,I51)</f>
        <v>251009981.21900004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0" t="s">
        <v>18</v>
      </c>
      <c r="B59" s="74"/>
      <c r="C59" s="74"/>
      <c r="D59" s="74"/>
      <c r="E59" s="74"/>
      <c r="F59" s="74"/>
      <c r="G59" s="74"/>
      <c r="H59" s="74"/>
      <c r="I59" s="74"/>
    </row>
    <row r="60" spans="1:9" ht="19.5">
      <c r="A60" s="80" t="s">
        <v>19</v>
      </c>
      <c r="B60" s="74"/>
      <c r="C60" s="74"/>
      <c r="D60" s="74"/>
      <c r="E60" s="74"/>
      <c r="F60" s="74"/>
      <c r="G60" s="74"/>
      <c r="H60" s="74"/>
      <c r="I60" s="74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2018-02-15T17:44:09Z</dcterms:modified>
  <cp:category/>
  <cp:version/>
  <cp:contentType/>
  <cp:contentStatus/>
</cp:coreProperties>
</file>