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<sst xmlns="http://schemas.openxmlformats.org/spreadsheetml/2006/main" count="111" uniqueCount="38">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</sst>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J1" sqref="J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6"/>
      <c r="B5" s="77"/>
      <c r="C5" s="77"/>
      <c r="D5" s="77"/>
      <c r="E5" s="77"/>
      <c r="F5" s="77"/>
      <c r="G5" s="77"/>
      <c r="H5" s="77"/>
      <c r="I5" s="77"/>
    </row>
    <row r="6" ht="18.75">
      <c r="A6" s="3"/>
    </row>
    <row r="7" spans="1:9" ht="20.25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46" t="s">
        <v>29</v>
      </c>
      <c r="H8" s="75">
        <v>43145</v>
      </c>
      <c r="I8" s="75"/>
    </row>
    <row r="9" spans="1:9" ht="20.25" customHeight="1">
      <c r="A9" s="12" t="s">
        <v>20</v>
      </c>
      <c r="G9" s="11" t="s">
        <v>30</v>
      </c>
      <c r="H9" s="75">
        <v>43144</v>
      </c>
      <c r="I9" s="75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349371.029</v>
      </c>
      <c r="D15" s="37"/>
      <c r="E15" s="36">
        <v>0</v>
      </c>
      <c r="F15" s="37"/>
      <c r="G15" s="36">
        <v>0</v>
      </c>
      <c r="H15" s="37"/>
      <c r="I15" s="36">
        <f>SUM(C15)+E15-G15</f>
        <v>349371.029</v>
      </c>
      <c r="J15" s="30"/>
    </row>
    <row r="16" spans="1:10" ht="19.5" customHeight="1">
      <c r="A16" s="38" t="s">
        <v>7</v>
      </c>
      <c r="B16" s="39"/>
      <c r="C16" s="40">
        <f>SUM(C14:C15)</f>
        <v>349692.539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349692.539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30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1639.65</v>
      </c>
      <c r="D24" s="37"/>
      <c r="E24" s="36">
        <v>0</v>
      </c>
      <c r="F24" s="37"/>
      <c r="G24" s="36">
        <v>0</v>
      </c>
      <c r="H24" s="37"/>
      <c r="I24" s="36">
        <f>SUM(C24)+E24-G24</f>
        <v>1639.65</v>
      </c>
      <c r="J24" s="30"/>
    </row>
    <row r="25" spans="1:10" ht="19.5" customHeight="1">
      <c r="A25" s="33" t="s">
        <v>27</v>
      </c>
      <c r="B25" s="44"/>
      <c r="C25" s="36">
        <v>111757.746</v>
      </c>
      <c r="D25" s="37"/>
      <c r="E25" s="36">
        <v>100.06</v>
      </c>
      <c r="F25" s="37"/>
      <c r="G25" s="36">
        <v>0</v>
      </c>
      <c r="H25" s="37"/>
      <c r="I25" s="36">
        <f>SUM(C25)+E25-G25</f>
        <v>111857.806</v>
      </c>
      <c r="J25" s="30"/>
    </row>
    <row r="26" spans="1:10" ht="19.5" customHeight="1">
      <c r="A26" s="38" t="s">
        <v>28</v>
      </c>
      <c r="B26" s="39"/>
      <c r="C26" s="40">
        <f>SUM(C24:C25)</f>
        <v>113397.396</v>
      </c>
      <c r="D26" s="41"/>
      <c r="E26" s="40">
        <f>SUM(E24:E25)</f>
        <v>100.06</v>
      </c>
      <c r="F26" s="41"/>
      <c r="G26" s="40">
        <f>SUM(G24:G25)</f>
        <v>0</v>
      </c>
      <c r="H26" s="41"/>
      <c r="I26" s="40">
        <f>SUM(I24:I25)</f>
        <v>113497.45599999999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6131803.028</v>
      </c>
      <c r="D30" s="37"/>
      <c r="E30" s="36">
        <v>0</v>
      </c>
      <c r="F30" s="37"/>
      <c r="G30" s="36">
        <v>16954.048</v>
      </c>
      <c r="H30" s="37"/>
      <c r="I30" s="36">
        <f>SUM(C30)+E30-G30</f>
        <v>6114848.9799999995</v>
      </c>
      <c r="J30" s="30"/>
    </row>
    <row r="31" spans="1:10" ht="19.5" customHeight="1">
      <c r="A31" s="38" t="s">
        <v>7</v>
      </c>
      <c r="B31" s="39"/>
      <c r="C31" s="40">
        <f>SUM(C29:C30)</f>
        <v>6132446.028</v>
      </c>
      <c r="D31" s="41"/>
      <c r="E31" s="40">
        <f>SUM(E29:E30)</f>
        <v>0</v>
      </c>
      <c r="F31" s="41"/>
      <c r="G31" s="40">
        <f>SUM(G29:G30)</f>
        <v>16954.048</v>
      </c>
      <c r="H31" s="41"/>
      <c r="I31" s="40">
        <f>SUM(I29:I30)</f>
        <v>6115491.9799999995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148822.8</v>
      </c>
      <c r="D35" s="37"/>
      <c r="E35" s="36">
        <v>0</v>
      </c>
      <c r="F35" s="37"/>
      <c r="G35" s="36">
        <v>0</v>
      </c>
      <c r="H35" s="37"/>
      <c r="I35" s="36">
        <f>SUM(C35,E35,-G35)</f>
        <v>148822.8</v>
      </c>
      <c r="J35" s="30"/>
    </row>
    <row r="36" spans="1:10" ht="19.5" customHeight="1">
      <c r="A36" s="38" t="s">
        <v>28</v>
      </c>
      <c r="B36" s="39"/>
      <c r="C36" s="40">
        <f>SUM(C34:C35)</f>
        <v>149240.75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149240.75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1951282.687</v>
      </c>
      <c r="D40" s="37"/>
      <c r="E40" s="36">
        <v>0</v>
      </c>
      <c r="F40" s="37"/>
      <c r="G40" s="36">
        <v>0</v>
      </c>
      <c r="H40" s="37"/>
      <c r="I40" s="36">
        <v>1951282.687</v>
      </c>
      <c r="J40" s="30"/>
    </row>
    <row r="41" spans="1:10" ht="19.5" customHeight="1">
      <c r="A41" s="38" t="s">
        <v>28</v>
      </c>
      <c r="B41" s="39"/>
      <c r="C41" s="40">
        <f>SUM(C39:C40)</f>
        <v>1951282.687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1951282.687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8807.073</v>
      </c>
      <c r="D45" s="37"/>
      <c r="E45" s="36">
        <v>0</v>
      </c>
      <c r="F45" s="37"/>
      <c r="G45" s="36">
        <v>0</v>
      </c>
      <c r="H45" s="37"/>
      <c r="I45" s="36">
        <f>SUM(C45)+E45-G45</f>
        <v>8807.073</v>
      </c>
      <c r="J45" s="30"/>
    </row>
    <row r="46" spans="1:10" ht="19.5" customHeight="1">
      <c r="A46" s="38" t="s">
        <v>7</v>
      </c>
      <c r="B46" s="39"/>
      <c r="C46" s="40">
        <f>SUM(C44:C45)</f>
        <v>9160.723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9160.723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421778.455</v>
      </c>
      <c r="D54" s="37"/>
      <c r="E54" s="36">
        <v>0</v>
      </c>
      <c r="F54" s="37"/>
      <c r="G54" s="36">
        <v>0</v>
      </c>
      <c r="H54" s="37"/>
      <c r="I54" s="36">
        <f>SUM(C54)+E54-G54</f>
        <v>421778.455</v>
      </c>
      <c r="J54" s="30"/>
    </row>
    <row r="55" spans="1:10" ht="20.25" thickBot="1">
      <c r="A55" s="69" t="s">
        <v>7</v>
      </c>
      <c r="B55" s="70"/>
      <c r="C55" s="71">
        <f>SUM(C53:C54)</f>
        <v>422069.256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422069.256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15240.561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15240.561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9128883.201</v>
      </c>
      <c r="D57" s="20"/>
      <c r="E57" s="19">
        <f>SUM(E15,E20,E25,E30,E35,E40,E45,E50,E54)</f>
        <v>100.06</v>
      </c>
      <c r="F57" s="20"/>
      <c r="G57" s="19">
        <f>SUM(G15,G20,G25,G30,G35,G40,G45,G50,G54)</f>
        <v>16954.048</v>
      </c>
      <c r="H57" s="20"/>
      <c r="I57" s="19">
        <f>SUM(I15,I20,I25,I30,I35,I40,I45,I50,I54)</f>
        <v>9112029.213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9144123.761999996</v>
      </c>
      <c r="D58" s="28"/>
      <c r="E58" s="29">
        <f>SUM(E16,E21,E26,E31,E36,E41,E46,E51,E55)</f>
        <v>100.06</v>
      </c>
      <c r="F58" s="28"/>
      <c r="G58" s="29">
        <f>SUM(G16,G21,G26,G31,G36,G41,G46,G55)</f>
        <v>16954.048</v>
      </c>
      <c r="H58" s="28"/>
      <c r="I58" s="29">
        <f>SUM(I16,I21,I26,I31,I36,I41,I46,I51,I55)</f>
        <v>9127269.773999998</v>
      </c>
      <c r="J58" s="3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3" t="s">
        <v>18</v>
      </c>
      <c r="B62" s="74"/>
      <c r="C62" s="74"/>
      <c r="D62" s="74"/>
      <c r="E62" s="74"/>
      <c r="F62" s="74"/>
      <c r="G62" s="74"/>
      <c r="H62" s="74"/>
      <c r="I62" s="74"/>
    </row>
    <row r="63" spans="1:9" ht="19.5">
      <c r="A63" s="73" t="s">
        <v>19</v>
      </c>
      <c r="B63" s="74"/>
      <c r="C63" s="74"/>
      <c r="D63" s="74"/>
      <c r="E63" s="74"/>
      <c r="F63" s="74"/>
      <c r="G63" s="74"/>
      <c r="H63" s="74"/>
      <c r="I63" s="74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J1" sqref="J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6"/>
      <c r="B5" s="77"/>
      <c r="C5" s="77"/>
      <c r="D5" s="77"/>
      <c r="E5" s="77"/>
      <c r="F5" s="77"/>
      <c r="G5" s="77"/>
      <c r="H5" s="77"/>
      <c r="I5" s="77"/>
    </row>
    <row r="6" ht="18.75">
      <c r="A6" s="3"/>
    </row>
    <row r="7" spans="1:9" ht="20.25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11" t="s">
        <v>29</v>
      </c>
      <c r="H8" s="75">
        <v>43145</v>
      </c>
      <c r="I8" s="75"/>
    </row>
    <row r="9" spans="1:9" ht="20.25" customHeight="1">
      <c r="A9" s="12" t="s">
        <v>33</v>
      </c>
      <c r="G9" s="11" t="s">
        <v>30</v>
      </c>
      <c r="H9" s="75">
        <v>43144</v>
      </c>
      <c r="I9" s="75"/>
    </row>
    <row r="10" ht="19.5" thickBot="1">
      <c r="A10" s="2" t="s">
        <v>21</v>
      </c>
    </row>
    <row r="11" spans="1:13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M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31012335.281</v>
      </c>
      <c r="D15" s="37"/>
      <c r="E15" s="36">
        <v>0</v>
      </c>
      <c r="F15" s="37"/>
      <c r="G15" s="36">
        <v>0</v>
      </c>
      <c r="H15" s="37"/>
      <c r="I15" s="36">
        <f>SUM(C15)+E15-G15</f>
        <v>31012335.281</v>
      </c>
      <c r="J15" s="30"/>
    </row>
    <row r="16" spans="1:10" ht="19.5" customHeight="1">
      <c r="A16" s="38" t="s">
        <v>7</v>
      </c>
      <c r="B16" s="39"/>
      <c r="C16" s="40">
        <f>SUM(C14:C15)</f>
        <v>31017350.671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31017350.671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241145.078</v>
      </c>
      <c r="D19" s="37"/>
      <c r="E19" s="36">
        <v>0</v>
      </c>
      <c r="F19" s="37"/>
      <c r="G19" s="36">
        <v>0</v>
      </c>
      <c r="H19" s="37"/>
      <c r="I19" s="36">
        <f>SUM(C19)+E19-G19</f>
        <v>241145.078</v>
      </c>
      <c r="J19" s="30"/>
    </row>
    <row r="20" spans="1:10" ht="19.5" customHeight="1">
      <c r="A20" s="33" t="s">
        <v>6</v>
      </c>
      <c r="B20" s="35"/>
      <c r="C20" s="36">
        <v>22091133.869</v>
      </c>
      <c r="D20" s="37"/>
      <c r="E20" s="36">
        <v>0</v>
      </c>
      <c r="F20" s="37"/>
      <c r="G20" s="36">
        <v>40263.31</v>
      </c>
      <c r="H20" s="53"/>
      <c r="I20" s="36">
        <f>SUM(C20)+E20-G20</f>
        <v>22050870.559</v>
      </c>
      <c r="J20" s="30"/>
    </row>
    <row r="21" spans="1:10" ht="19.5" customHeight="1">
      <c r="A21" s="38" t="s">
        <v>7</v>
      </c>
      <c r="B21" s="39"/>
      <c r="C21" s="40">
        <f>SUM(C19:C20)</f>
        <v>22332278.947</v>
      </c>
      <c r="D21" s="41"/>
      <c r="E21" s="40">
        <f>SUM(E19:E20)</f>
        <v>0</v>
      </c>
      <c r="F21" s="41"/>
      <c r="G21" s="40">
        <f>SUM(G19:G20)</f>
        <v>40263.31</v>
      </c>
      <c r="H21" s="41"/>
      <c r="I21" s="40">
        <f>SUM(I19:I20)</f>
        <v>22292015.637000002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34074592.03</v>
      </c>
      <c r="D25" s="37"/>
      <c r="E25" s="36">
        <v>0</v>
      </c>
      <c r="F25" s="37"/>
      <c r="G25" s="36">
        <v>0</v>
      </c>
      <c r="H25" s="37"/>
      <c r="I25" s="36">
        <f>SUM(C25)+E25-G25</f>
        <v>34074592.03</v>
      </c>
      <c r="J25" s="30"/>
    </row>
    <row r="26" spans="1:10" ht="19.5" customHeight="1">
      <c r="A26" s="38" t="s">
        <v>7</v>
      </c>
      <c r="B26" s="39"/>
      <c r="C26" s="40">
        <f>SUM(C24:C25)</f>
        <v>34438431.09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34438431.09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30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1" t="s">
        <v>34</v>
      </c>
      <c r="B33" s="82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16449771.488</v>
      </c>
      <c r="D35" s="37"/>
      <c r="E35" s="36">
        <v>0</v>
      </c>
      <c r="F35" s="37"/>
      <c r="G35" s="36">
        <v>528601.58</v>
      </c>
      <c r="H35" s="37"/>
      <c r="I35" s="36">
        <f>SUM(C35)+E35-G35</f>
        <v>15921169.908</v>
      </c>
      <c r="J35" s="30"/>
    </row>
    <row r="36" spans="1:10" ht="19.5" customHeight="1">
      <c r="A36" s="38" t="s">
        <v>7</v>
      </c>
      <c r="B36" s="39"/>
      <c r="C36" s="40">
        <f>SUM(C34:C35)</f>
        <v>16532314.223</v>
      </c>
      <c r="D36" s="41"/>
      <c r="E36" s="40">
        <f>SUM(E34:E35)</f>
        <v>0</v>
      </c>
      <c r="F36" s="41"/>
      <c r="G36" s="40">
        <f>SUM(G34:G35)</f>
        <v>528601.58</v>
      </c>
      <c r="H36" s="41"/>
      <c r="I36" s="40">
        <f>SUM(I34:I35)</f>
        <v>16003712.643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130947977.218</v>
      </c>
      <c r="D40" s="37"/>
      <c r="E40" s="36">
        <v>1204605.8</v>
      </c>
      <c r="F40" s="37"/>
      <c r="G40" s="36">
        <v>0</v>
      </c>
      <c r="H40" s="37"/>
      <c r="I40" s="36">
        <f>SUM(C40,E40,-G40)</f>
        <v>132152583.01799999</v>
      </c>
      <c r="J40" s="30"/>
    </row>
    <row r="41" spans="1:10" ht="19.5" customHeight="1">
      <c r="A41" s="38" t="s">
        <v>28</v>
      </c>
      <c r="B41" s="39"/>
      <c r="C41" s="40">
        <f>SUM(C39:C40)</f>
        <v>130947977.218</v>
      </c>
      <c r="D41" s="41"/>
      <c r="E41" s="40">
        <f>SUM(E39:E40)</f>
        <v>1204605.8</v>
      </c>
      <c r="F41" s="41"/>
      <c r="G41" s="40">
        <f>SUM(G39:G40)</f>
        <v>0</v>
      </c>
      <c r="H41" s="41"/>
      <c r="I41" s="40">
        <f>SUM(I39:I40)</f>
        <v>132152583.01799999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489956.2</v>
      </c>
      <c r="D45" s="37"/>
      <c r="E45" s="36">
        <v>0</v>
      </c>
      <c r="F45" s="37"/>
      <c r="G45" s="36">
        <v>0</v>
      </c>
      <c r="H45" s="37"/>
      <c r="I45" s="36">
        <f>SUM(C45,E45,-G45)</f>
        <v>489956.2</v>
      </c>
      <c r="J45" s="47"/>
    </row>
    <row r="46" spans="1:10" ht="19.5" customHeight="1">
      <c r="A46" s="38" t="s">
        <v>7</v>
      </c>
      <c r="B46" s="44"/>
      <c r="C46" s="36">
        <f>SUM(C44:C45)</f>
        <v>489956.2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489956.2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3" t="s">
        <v>35</v>
      </c>
      <c r="B48" s="84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14565463.561</v>
      </c>
      <c r="D50" s="37"/>
      <c r="E50" s="36">
        <v>0</v>
      </c>
      <c r="F50" s="37"/>
      <c r="G50" s="36">
        <v>0</v>
      </c>
      <c r="H50" s="37"/>
      <c r="I50" s="36">
        <f>SUM(C50)+E50-G50</f>
        <v>14565463.561</v>
      </c>
      <c r="J50" s="30"/>
    </row>
    <row r="51" spans="1:10" ht="20.25" thickBot="1">
      <c r="A51" s="38" t="s">
        <v>7</v>
      </c>
      <c r="B51" s="39"/>
      <c r="C51" s="40">
        <f>SUM(C49:C50)</f>
        <v>14565463.561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14565463.561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708846.783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708846.783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249898349.63</v>
      </c>
      <c r="D53" s="20"/>
      <c r="E53" s="19">
        <f>SUM(E15,E20,E25,E30,E35,E40,E45,E50)</f>
        <v>1204605.8</v>
      </c>
      <c r="F53" s="20"/>
      <c r="G53" s="19">
        <f>SUM(G15,G20,G25,G30,G35,G40,G45,G50)</f>
        <v>568864.8899999999</v>
      </c>
      <c r="H53" s="20"/>
      <c r="I53" s="19">
        <f>SUM(I15,I20,I25,I30,I35,I40,I45,I50)</f>
        <v>250534090.53999996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250607196.413</v>
      </c>
      <c r="D54" s="28"/>
      <c r="E54" s="27">
        <f>SUM(E16,E21,E26,E31,E36,E41,E46,E51)</f>
        <v>1204605.8</v>
      </c>
      <c r="F54" s="28"/>
      <c r="G54" s="27">
        <f>SUM(G16,G21,G26,G31,G36,G41,G46,G51)</f>
        <v>568864.8899999999</v>
      </c>
      <c r="H54" s="28"/>
      <c r="I54" s="27">
        <f>SUM(I16,I21,I26,I31,I36,I41,I46,I51)</f>
        <v>251242937.32299995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0" t="s">
        <v>18</v>
      </c>
      <c r="B59" s="74"/>
      <c r="C59" s="74"/>
      <c r="D59" s="74"/>
      <c r="E59" s="74"/>
      <c r="F59" s="74"/>
      <c r="G59" s="74"/>
      <c r="H59" s="74"/>
      <c r="I59" s="74"/>
    </row>
    <row r="60" spans="1:9" ht="19.5">
      <c r="A60" s="80" t="s">
        <v>19</v>
      </c>
      <c r="B60" s="74"/>
      <c r="C60" s="74"/>
      <c r="D60" s="74"/>
      <c r="E60" s="74"/>
      <c r="F60" s="74"/>
      <c r="G60" s="74"/>
      <c r="H60" s="74"/>
      <c r="I60" s="74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2018-02-14T18:17:59Z</dcterms:modified>
  <cp:category/>
  <cp:version/>
  <cp:contentType/>
  <cp:contentStatus/>
</cp:coreProperties>
</file>