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 refMode="R1C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<sst xmlns="http://schemas.openxmlformats.org/spreadsheetml/2006/main" count="111" uniqueCount="38">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</sst>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43143</v>
      </c>
      <c r="I8" s="75"/>
    </row>
    <row r="9" spans="1:9" ht="20.25" customHeight="1">
      <c r="A9" s="12" t="s">
        <v>20</v>
      </c>
      <c r="G9" s="11" t="s">
        <v>30</v>
      </c>
      <c r="H9" s="75">
        <v>43140</v>
      </c>
      <c r="I9" s="75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376078.847</v>
      </c>
      <c r="D15" s="37"/>
      <c r="E15" s="36">
        <v>0</v>
      </c>
      <c r="F15" s="37"/>
      <c r="G15" s="36">
        <v>0</v>
      </c>
      <c r="H15" s="37"/>
      <c r="I15" s="36">
        <f>SUM(C15)+E15-G15</f>
        <v>376078.847</v>
      </c>
      <c r="J15" s="30"/>
    </row>
    <row r="16" spans="1:10" ht="19.5" customHeight="1">
      <c r="A16" s="38" t="s">
        <v>7</v>
      </c>
      <c r="B16" s="39"/>
      <c r="C16" s="40">
        <f>SUM(C14:C15)</f>
        <v>376400.357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376400.357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113169.246</v>
      </c>
      <c r="D25" s="37"/>
      <c r="E25" s="36">
        <v>0</v>
      </c>
      <c r="F25" s="37"/>
      <c r="G25" s="36">
        <v>1411.5</v>
      </c>
      <c r="H25" s="37"/>
      <c r="I25" s="36">
        <f>SUM(C25)+E25-G25</f>
        <v>111757.746</v>
      </c>
      <c r="J25" s="30"/>
    </row>
    <row r="26" spans="1:10" ht="19.5" customHeight="1">
      <c r="A26" s="38" t="s">
        <v>28</v>
      </c>
      <c r="B26" s="39"/>
      <c r="C26" s="40">
        <f>SUM(C24:C25)</f>
        <v>114808.896</v>
      </c>
      <c r="D26" s="41"/>
      <c r="E26" s="40">
        <f>SUM(E24:E25)</f>
        <v>0</v>
      </c>
      <c r="F26" s="41"/>
      <c r="G26" s="40">
        <f>SUM(G24:G25)</f>
        <v>1411.5</v>
      </c>
      <c r="H26" s="41"/>
      <c r="I26" s="40">
        <f>SUM(I24:I25)</f>
        <v>113397.396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6154915.621</v>
      </c>
      <c r="D30" s="37"/>
      <c r="E30" s="36">
        <v>0</v>
      </c>
      <c r="F30" s="37"/>
      <c r="G30" s="36">
        <v>0</v>
      </c>
      <c r="H30" s="37"/>
      <c r="I30" s="36">
        <f>SUM(C30)+E30-G30</f>
        <v>6154915.621</v>
      </c>
      <c r="J30" s="30"/>
    </row>
    <row r="31" spans="1:10" ht="19.5" customHeight="1">
      <c r="A31" s="38" t="s">
        <v>7</v>
      </c>
      <c r="B31" s="39"/>
      <c r="C31" s="40">
        <f>SUM(C29:C30)</f>
        <v>6155558.621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6155558.621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27226.71</v>
      </c>
      <c r="H35" s="37"/>
      <c r="I35" s="36">
        <f>SUM(C35,E35,-G35)</f>
        <v>148822.80000000002</v>
      </c>
      <c r="J35" s="30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27226.71</v>
      </c>
      <c r="H36" s="41"/>
      <c r="I36" s="40">
        <f>SUM(I34:I35)</f>
        <v>149240.75000000003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2023555.798</v>
      </c>
      <c r="D40" s="37"/>
      <c r="E40" s="36">
        <v>0</v>
      </c>
      <c r="F40" s="37"/>
      <c r="G40" s="36">
        <v>149137.713</v>
      </c>
      <c r="H40" s="37"/>
      <c r="I40" s="36">
        <f>SUM(C40,E40,-G40)</f>
        <v>1874418.085</v>
      </c>
      <c r="J40" s="30"/>
    </row>
    <row r="41" spans="1:10" ht="19.5" customHeight="1">
      <c r="A41" s="38" t="s">
        <v>28</v>
      </c>
      <c r="B41" s="39"/>
      <c r="C41" s="40">
        <f>SUM(C39:C40)</f>
        <v>2023555.798</v>
      </c>
      <c r="D41" s="41"/>
      <c r="E41" s="40">
        <f>SUM(E39:E40)</f>
        <v>0</v>
      </c>
      <c r="F41" s="41"/>
      <c r="G41" s="40">
        <f>SUM(G39:G40)</f>
        <v>149137.713</v>
      </c>
      <c r="H41" s="41"/>
      <c r="I41" s="40">
        <f>SUM(I39:I40)</f>
        <v>1874418.085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30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427147.505</v>
      </c>
      <c r="D54" s="37"/>
      <c r="E54" s="36">
        <v>0</v>
      </c>
      <c r="F54" s="37"/>
      <c r="G54" s="36">
        <v>5369.05</v>
      </c>
      <c r="H54" s="37"/>
      <c r="I54" s="36">
        <f>SUM(C54)+E54-G54</f>
        <v>421778.455</v>
      </c>
      <c r="J54" s="30"/>
    </row>
    <row r="55" spans="1:10" ht="20.25" thickBot="1">
      <c r="A55" s="69" t="s">
        <v>7</v>
      </c>
      <c r="B55" s="70"/>
      <c r="C55" s="71">
        <f>SUM(C53:C54)</f>
        <v>427438.306</v>
      </c>
      <c r="D55" s="72"/>
      <c r="E55" s="71">
        <f>SUM(E53:E54)</f>
        <v>0</v>
      </c>
      <c r="F55" s="72"/>
      <c r="G55" s="71">
        <f>SUM(G53:G54)</f>
        <v>5369.05</v>
      </c>
      <c r="H55" s="72"/>
      <c r="I55" s="71">
        <f>SUM(I53:I54)</f>
        <v>422069.256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9284983.983000001</v>
      </c>
      <c r="D57" s="20"/>
      <c r="E57" s="19">
        <f>SUM(E15,E20,E25,E30,E35,E40,E45,E50,E54)</f>
        <v>0</v>
      </c>
      <c r="F57" s="20"/>
      <c r="G57" s="19">
        <f>SUM(G15,G20,G25,G30,G35,G40,G45,G50,G54)</f>
        <v>183144.97299999997</v>
      </c>
      <c r="H57" s="20"/>
      <c r="I57" s="19">
        <f>SUM(I15,I20,I25,I30,I35,I40,I45,I50,I54)</f>
        <v>9101839.01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9300224.543999998</v>
      </c>
      <c r="D58" s="28"/>
      <c r="E58" s="29">
        <f>SUM(E16,E21,E26,E31,E36,E41,E46,E51,E55)</f>
        <v>0</v>
      </c>
      <c r="F58" s="28"/>
      <c r="G58" s="29">
        <f>SUM(G16,G21,G26,G31,G36,G41,G46,G55)</f>
        <v>183144.97299999997</v>
      </c>
      <c r="H58" s="28"/>
      <c r="I58" s="29">
        <f>SUM(I16,I21,I26,I31,I36,I41,I46,I51,I55)</f>
        <v>9117079.570999997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43143</v>
      </c>
      <c r="I8" s="75"/>
    </row>
    <row r="9" spans="1:9" ht="20.25" customHeight="1">
      <c r="A9" s="12" t="s">
        <v>33</v>
      </c>
      <c r="G9" s="11" t="s">
        <v>30</v>
      </c>
      <c r="H9" s="75">
        <v>43140</v>
      </c>
      <c r="I9" s="75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30573819.496</v>
      </c>
      <c r="D15" s="37"/>
      <c r="E15" s="36">
        <v>0</v>
      </c>
      <c r="F15" s="37"/>
      <c r="G15" s="36">
        <v>0</v>
      </c>
      <c r="H15" s="37"/>
      <c r="I15" s="36">
        <f>SUM(C15)+E15-G15</f>
        <v>30573819.496</v>
      </c>
      <c r="J15" s="30"/>
    </row>
    <row r="16" spans="1:10" ht="19.5" customHeight="1">
      <c r="A16" s="38" t="s">
        <v>7</v>
      </c>
      <c r="B16" s="39"/>
      <c r="C16" s="40">
        <f>SUM(C14:C15)</f>
        <v>30578834.886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30578834.886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22482907.355</v>
      </c>
      <c r="D20" s="37"/>
      <c r="E20" s="36">
        <v>0</v>
      </c>
      <c r="F20" s="37"/>
      <c r="G20" s="36">
        <v>0</v>
      </c>
      <c r="H20" s="53"/>
      <c r="I20" s="36">
        <f>SUM(C20)+E20-G20</f>
        <v>22482907.355</v>
      </c>
      <c r="J20" s="30"/>
    </row>
    <row r="21" spans="1:10" ht="19.5" customHeight="1">
      <c r="A21" s="38" t="s">
        <v>7</v>
      </c>
      <c r="B21" s="39"/>
      <c r="C21" s="40">
        <f>SUM(C19:C20)</f>
        <v>22724052.433000002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22724052.433000002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34074592.03</v>
      </c>
      <c r="D25" s="37"/>
      <c r="E25" s="36">
        <v>0</v>
      </c>
      <c r="F25" s="37"/>
      <c r="G25" s="36">
        <v>0</v>
      </c>
      <c r="H25" s="37"/>
      <c r="I25" s="36">
        <f>SUM(C25)+E25-G25</f>
        <v>34074592.03</v>
      </c>
      <c r="J25" s="30"/>
    </row>
    <row r="26" spans="1:10" ht="19.5" customHeight="1">
      <c r="A26" s="38" t="s">
        <v>7</v>
      </c>
      <c r="B26" s="39"/>
      <c r="C26" s="40">
        <f>SUM(C24:C25)</f>
        <v>34438431.09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34438431.09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50619.981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50619.981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16452766.488</v>
      </c>
      <c r="D35" s="37"/>
      <c r="E35" s="36">
        <v>970.5</v>
      </c>
      <c r="F35" s="37"/>
      <c r="G35" s="36">
        <v>3965.5</v>
      </c>
      <c r="H35" s="37"/>
      <c r="I35" s="36">
        <f>SUM(C35)+E35-G35</f>
        <v>16449771.488</v>
      </c>
      <c r="J35" s="30"/>
    </row>
    <row r="36" spans="1:10" ht="19.5" customHeight="1">
      <c r="A36" s="38" t="s">
        <v>7</v>
      </c>
      <c r="B36" s="39"/>
      <c r="C36" s="40">
        <f>SUM(C34:C35)</f>
        <v>16535309.223</v>
      </c>
      <c r="D36" s="41"/>
      <c r="E36" s="40">
        <f>SUM(E34:E35)</f>
        <v>970.5</v>
      </c>
      <c r="F36" s="41"/>
      <c r="G36" s="40">
        <f>SUM(G34:G35)</f>
        <v>3965.5</v>
      </c>
      <c r="H36" s="41"/>
      <c r="I36" s="40">
        <f>SUM(I34:I35)</f>
        <v>16532314.223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129090786.702</v>
      </c>
      <c r="D40" s="37"/>
      <c r="E40" s="36">
        <v>1201401.2</v>
      </c>
      <c r="F40" s="37"/>
      <c r="G40" s="36">
        <v>0</v>
      </c>
      <c r="H40" s="37"/>
      <c r="I40" s="36">
        <f>SUM(C40,E40,-G40)</f>
        <v>130292187.90200001</v>
      </c>
      <c r="J40" s="30"/>
    </row>
    <row r="41" spans="1:10" ht="19.5" customHeight="1">
      <c r="A41" s="38" t="s">
        <v>28</v>
      </c>
      <c r="B41" s="39"/>
      <c r="C41" s="40">
        <f>SUM(C39:C40)</f>
        <v>129090786.702</v>
      </c>
      <c r="D41" s="41"/>
      <c r="E41" s="40">
        <f>SUM(E39:E40)</f>
        <v>1201401.2</v>
      </c>
      <c r="F41" s="41"/>
      <c r="G41" s="40">
        <f>SUM(G39:G40)</f>
        <v>0</v>
      </c>
      <c r="H41" s="41"/>
      <c r="I41" s="40">
        <f>SUM(I39:I40)</f>
        <v>130292187.90200001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</v>
      </c>
      <c r="D45" s="37"/>
      <c r="E45" s="36">
        <v>0</v>
      </c>
      <c r="F45" s="37"/>
      <c r="G45" s="36">
        <v>0</v>
      </c>
      <c r="H45" s="37"/>
      <c r="I45" s="36">
        <f>SUM(C45,E45,-G45)</f>
        <v>489956.2</v>
      </c>
      <c r="J45" s="47"/>
    </row>
    <row r="46" spans="1:10" ht="19.5" customHeight="1">
      <c r="A46" s="38" t="s">
        <v>7</v>
      </c>
      <c r="B46" s="44"/>
      <c r="C46" s="36">
        <f>SUM(C44:C45)</f>
        <v>489956.2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14565463.561</v>
      </c>
      <c r="D50" s="37"/>
      <c r="E50" s="36">
        <v>0</v>
      </c>
      <c r="F50" s="37"/>
      <c r="G50" s="36">
        <v>0</v>
      </c>
      <c r="H50" s="37"/>
      <c r="I50" s="36">
        <f>SUM(C50)+E50-G50</f>
        <v>14565463.561</v>
      </c>
      <c r="J50" s="30"/>
    </row>
    <row r="51" spans="1:10" ht="20.25" thickBot="1">
      <c r="A51" s="38" t="s">
        <v>7</v>
      </c>
      <c r="B51" s="39"/>
      <c r="C51" s="40">
        <f>SUM(C49:C50)</f>
        <v>14565463.561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14565463.561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708846.783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248048031.796</v>
      </c>
      <c r="D53" s="20"/>
      <c r="E53" s="19">
        <f>SUM(E15,E20,E25,E30,E35,E40,E45,E50)</f>
        <v>1202371.7</v>
      </c>
      <c r="F53" s="20"/>
      <c r="G53" s="19">
        <f>SUM(G15,G20,G25,G30,G35,G40,G45,G50)</f>
        <v>54585.481</v>
      </c>
      <c r="H53" s="20"/>
      <c r="I53" s="19">
        <f>SUM(I15,I20,I25,I30,I35,I40,I45,I50)</f>
        <v>249195818.015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248756878.579</v>
      </c>
      <c r="D54" s="28"/>
      <c r="E54" s="27">
        <f>SUM(E16,E21,E26,E31,E36,E41,E46,E51)</f>
        <v>1202371.7</v>
      </c>
      <c r="F54" s="28"/>
      <c r="G54" s="27">
        <f>SUM(G16,G21,G26,G31,G36,G41,G46,G51)</f>
        <v>54585.481</v>
      </c>
      <c r="H54" s="28"/>
      <c r="I54" s="27">
        <f>SUM(I16,I21,I26,I31,I36,I41,I46,I51)</f>
        <v>249904664.798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2018-02-12T18:09:16Z</dcterms:modified>
  <cp:category/>
  <cp:version/>
  <cp:contentType/>
  <cp:contentStatus/>
</cp:coreProperties>
</file>