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1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<sst xmlns="http://schemas.openxmlformats.org/spreadsheetml/2006/main" count="103" uniqueCount="37">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</sst>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;[Red]#,##0.000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7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6" fillId="34" borderId="32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6" fillId="34" borderId="19" xfId="0" applyFont="1" applyFill="1" applyBorder="1" applyAlignment="1">
      <alignment horizontal="left" vertical="top" wrapText="1"/>
    </xf>
    <xf numFmtId="0" fontId="56" fillId="34" borderId="27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zoomScale="70" zoomScaleNormal="70" zoomScalePageLayoutView="0" workbookViewId="0" topLeftCell="A16">
      <selection activeCell="N8" sqref="N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1" t="s">
        <v>29</v>
      </c>
      <c r="H8" s="76">
        <v>43697</v>
      </c>
      <c r="I8" s="76"/>
    </row>
    <row r="9" spans="1:9" ht="20.25" customHeight="1">
      <c r="A9" s="9" t="s">
        <v>20</v>
      </c>
      <c r="G9" s="8" t="s">
        <v>30</v>
      </c>
      <c r="H9" s="76">
        <v>43696</v>
      </c>
      <c r="I9" s="76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58"/>
      <c r="B12" s="59"/>
      <c r="C12" s="33"/>
      <c r="D12" s="32"/>
      <c r="E12" s="33"/>
      <c r="F12" s="32"/>
      <c r="G12" s="33"/>
      <c r="H12" s="32"/>
      <c r="I12" s="45"/>
    </row>
    <row r="13" spans="1:9" ht="20.25">
      <c r="A13" s="69" t="s">
        <v>4</v>
      </c>
      <c r="B13" s="64"/>
      <c r="C13" s="33"/>
      <c r="D13" s="32"/>
      <c r="E13" s="33"/>
      <c r="F13" s="32"/>
      <c r="G13" s="33"/>
      <c r="H13" s="32"/>
      <c r="I13" s="33"/>
    </row>
    <row r="14" spans="1:9" ht="19.5" customHeight="1">
      <c r="A14" s="54" t="s">
        <v>5</v>
      </c>
      <c r="B14" s="62"/>
      <c r="C14" s="34">
        <v>450.1</v>
      </c>
      <c r="D14" s="35"/>
      <c r="E14" s="34">
        <v>0</v>
      </c>
      <c r="F14" s="35"/>
      <c r="G14" s="34">
        <v>0</v>
      </c>
      <c r="H14" s="35"/>
      <c r="I14" s="34">
        <f>SUM(C14+E14-G14)</f>
        <v>450.1</v>
      </c>
    </row>
    <row r="15" spans="1:9" ht="19.5" customHeight="1">
      <c r="A15" s="54" t="s">
        <v>6</v>
      </c>
      <c r="B15" s="62"/>
      <c r="C15" s="34">
        <v>261912.85599999997</v>
      </c>
      <c r="D15" s="35"/>
      <c r="E15" s="34">
        <v>16075.5</v>
      </c>
      <c r="F15" s="35"/>
      <c r="G15" s="34">
        <v>0</v>
      </c>
      <c r="H15" s="35"/>
      <c r="I15" s="34">
        <f>SUM(C15)+E15-G15</f>
        <v>277988.35599999997</v>
      </c>
    </row>
    <row r="16" spans="1:10" ht="19.5" customHeight="1">
      <c r="A16" s="56" t="s">
        <v>7</v>
      </c>
      <c r="B16" s="63"/>
      <c r="C16" s="36">
        <f>SUM(C14:C15)</f>
        <v>262362.95599999995</v>
      </c>
      <c r="D16" s="37"/>
      <c r="E16" s="36">
        <f>SUM(E14:E15)</f>
        <v>16075.5</v>
      </c>
      <c r="F16" s="37"/>
      <c r="G16" s="36">
        <f>SUM(G14:G15)</f>
        <v>0</v>
      </c>
      <c r="H16" s="37"/>
      <c r="I16" s="36">
        <f>SUM(C16)+E16-G16</f>
        <v>278438.45599999995</v>
      </c>
      <c r="J16" s="38"/>
    </row>
    <row r="17" spans="1:9" ht="18.75">
      <c r="A17" s="59"/>
      <c r="B17" s="64"/>
      <c r="C17" s="40"/>
      <c r="D17" s="41"/>
      <c r="E17" s="40"/>
      <c r="F17" s="41"/>
      <c r="G17" s="40"/>
      <c r="H17" s="41"/>
      <c r="I17" s="40"/>
    </row>
    <row r="18" spans="1:9" ht="20.25">
      <c r="A18" s="69" t="s">
        <v>15</v>
      </c>
      <c r="B18" s="64"/>
      <c r="C18" s="31"/>
      <c r="D18" s="33"/>
      <c r="E18" s="33"/>
      <c r="F18" s="32"/>
      <c r="G18" s="33"/>
      <c r="H18" s="32"/>
      <c r="I18" s="33"/>
    </row>
    <row r="19" spans="1:9" ht="19.5" customHeight="1">
      <c r="A19" s="54" t="s">
        <v>5</v>
      </c>
      <c r="B19" s="62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SUM(C19+E19-G19)</f>
        <v>4468.85</v>
      </c>
    </row>
    <row r="20" spans="1:9" ht="19.5" customHeight="1">
      <c r="A20" s="54" t="s">
        <v>6</v>
      </c>
      <c r="B20" s="62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56" t="s">
        <v>7</v>
      </c>
      <c r="B21" s="63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SUM(C21)+E21-G21</f>
        <v>5626.25</v>
      </c>
      <c r="J21" s="38"/>
    </row>
    <row r="22" spans="1:10" ht="19.5" customHeight="1">
      <c r="A22" s="54"/>
      <c r="B22" s="65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69" t="s">
        <v>31</v>
      </c>
      <c r="B23" s="65"/>
      <c r="C23" s="34"/>
      <c r="D23" s="35"/>
      <c r="E23" s="34"/>
      <c r="F23" s="35"/>
      <c r="G23" s="34"/>
      <c r="H23" s="35"/>
      <c r="I23" s="34"/>
    </row>
    <row r="24" spans="1:9" ht="19.5" customHeight="1">
      <c r="A24" s="54" t="s">
        <v>26</v>
      </c>
      <c r="B24" s="65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SUM(C24+E24-G24)</f>
        <v>225.04999999999995</v>
      </c>
    </row>
    <row r="25" spans="1:10" ht="19.5" customHeight="1">
      <c r="A25" s="54" t="s">
        <v>27</v>
      </c>
      <c r="B25" s="65"/>
      <c r="C25" s="34">
        <v>116583.475</v>
      </c>
      <c r="D25" s="35"/>
      <c r="E25" s="34">
        <v>0</v>
      </c>
      <c r="F25" s="35"/>
      <c r="G25" s="34">
        <v>0</v>
      </c>
      <c r="H25" s="35"/>
      <c r="I25" s="34">
        <f>SUM(C25)+E25-G25</f>
        <v>116583.475</v>
      </c>
      <c r="J25" s="38"/>
    </row>
    <row r="26" spans="1:10" ht="19.5" customHeight="1">
      <c r="A26" s="56" t="s">
        <v>28</v>
      </c>
      <c r="B26" s="63"/>
      <c r="C26" s="36">
        <f>SUM(C24:C25)</f>
        <v>116808.52500000001</v>
      </c>
      <c r="D26" s="37"/>
      <c r="E26" s="36">
        <f>SUM(E24:E25)</f>
        <v>0</v>
      </c>
      <c r="F26" s="37"/>
      <c r="G26" s="36">
        <f>SUM(G24:G25)</f>
        <v>0</v>
      </c>
      <c r="H26" s="37"/>
      <c r="I26" s="36">
        <f>SUM(C26)+E26-G26</f>
        <v>116808.52500000001</v>
      </c>
      <c r="J26" s="38"/>
    </row>
    <row r="27" spans="1:9" ht="18.75">
      <c r="A27" s="58"/>
      <c r="B27" s="64"/>
      <c r="C27" s="33"/>
      <c r="D27" s="32"/>
      <c r="E27" s="33"/>
      <c r="F27" s="32"/>
      <c r="G27" s="33"/>
      <c r="H27" s="32"/>
      <c r="I27" s="33"/>
    </row>
    <row r="28" spans="1:9" ht="20.25">
      <c r="A28" s="69" t="s">
        <v>8</v>
      </c>
      <c r="B28" s="64"/>
      <c r="C28" s="33"/>
      <c r="D28" s="32"/>
      <c r="E28" s="33"/>
      <c r="F28" s="32"/>
      <c r="G28" s="33"/>
      <c r="H28" s="32"/>
      <c r="I28" s="33"/>
    </row>
    <row r="29" spans="1:9" ht="19.5" customHeight="1">
      <c r="A29" s="54" t="s">
        <v>5</v>
      </c>
      <c r="B29" s="62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SUM(C29+E29-G29)</f>
        <v>160.75</v>
      </c>
    </row>
    <row r="30" spans="1:9" ht="19.5" customHeight="1">
      <c r="A30" s="54" t="s">
        <v>6</v>
      </c>
      <c r="B30" s="62"/>
      <c r="C30" s="34">
        <v>5843420.222</v>
      </c>
      <c r="D30" s="35"/>
      <c r="E30" s="34">
        <v>0</v>
      </c>
      <c r="F30" s="35"/>
      <c r="G30" s="34">
        <v>0</v>
      </c>
      <c r="H30" s="35"/>
      <c r="I30" s="34">
        <f>SUM(C30)+E30-G30</f>
        <v>5843420.222</v>
      </c>
    </row>
    <row r="31" spans="1:10" ht="19.5" customHeight="1">
      <c r="A31" s="56" t="s">
        <v>7</v>
      </c>
      <c r="B31" s="63"/>
      <c r="C31" s="36">
        <f>SUM(C29:C30)</f>
        <v>5843580.972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SUM(C31)+E31-G31</f>
        <v>5843580.972</v>
      </c>
      <c r="J31" s="38"/>
    </row>
    <row r="32" spans="1:9" ht="19.5" customHeight="1">
      <c r="A32" s="54"/>
      <c r="B32" s="65"/>
      <c r="C32" s="34"/>
      <c r="D32" s="35"/>
      <c r="E32" s="34"/>
      <c r="F32" s="35"/>
      <c r="G32" s="34"/>
      <c r="H32" s="35"/>
      <c r="I32" s="34"/>
    </row>
    <row r="33" spans="1:9" ht="39">
      <c r="A33" s="84" t="s">
        <v>25</v>
      </c>
      <c r="B33" s="65"/>
      <c r="C33" s="34"/>
      <c r="D33" s="35"/>
      <c r="E33" s="34"/>
      <c r="F33" s="35"/>
      <c r="G33" s="34"/>
      <c r="H33" s="35"/>
      <c r="I33" s="34"/>
    </row>
    <row r="34" spans="1:9" ht="19.5" customHeight="1">
      <c r="A34" s="54" t="s">
        <v>26</v>
      </c>
      <c r="B34" s="65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SUM(C34+E34-G34)</f>
        <v>417.95</v>
      </c>
    </row>
    <row r="35" spans="1:9" ht="19.5" customHeight="1">
      <c r="A35" s="54" t="s">
        <v>27</v>
      </c>
      <c r="B35" s="65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SUM(C35)+E35-G35</f>
        <v>102623.25</v>
      </c>
    </row>
    <row r="36" spans="1:10" ht="19.5" customHeight="1">
      <c r="A36" s="56" t="s">
        <v>28</v>
      </c>
      <c r="B36" s="63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SUM(C36)+E36-G36</f>
        <v>103041.2</v>
      </c>
      <c r="J36" s="38"/>
    </row>
    <row r="37" spans="1:9" ht="18.75">
      <c r="A37" s="58"/>
      <c r="B37" s="64"/>
      <c r="C37" s="33"/>
      <c r="D37" s="32"/>
      <c r="E37" s="33"/>
      <c r="F37" s="32"/>
      <c r="G37" s="33"/>
      <c r="H37" s="32"/>
      <c r="I37" s="33"/>
    </row>
    <row r="38" spans="1:9" ht="20.25">
      <c r="A38" s="85" t="s">
        <v>36</v>
      </c>
      <c r="B38" s="66"/>
      <c r="C38" s="33"/>
      <c r="D38" s="32"/>
      <c r="E38" s="33"/>
      <c r="F38" s="32"/>
      <c r="G38" s="33"/>
      <c r="H38" s="32"/>
      <c r="I38" s="33"/>
    </row>
    <row r="39" spans="1:9" ht="19.5" customHeight="1">
      <c r="A39" s="54" t="s">
        <v>5</v>
      </c>
      <c r="B39" s="62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SUM(C39+E39-G39)</f>
        <v>0</v>
      </c>
    </row>
    <row r="40" spans="1:9" ht="19.5" customHeight="1">
      <c r="A40" s="54" t="s">
        <v>6</v>
      </c>
      <c r="B40" s="62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56" t="s">
        <v>7</v>
      </c>
      <c r="B41" s="63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SUM(C41)+E41-G41</f>
        <v>5260.383</v>
      </c>
      <c r="J41" s="38"/>
    </row>
    <row r="42" spans="1:9" ht="19.5" customHeight="1">
      <c r="A42" s="54"/>
      <c r="B42" s="65"/>
      <c r="C42" s="34"/>
      <c r="D42" s="35"/>
      <c r="E42" s="34"/>
      <c r="F42" s="35"/>
      <c r="G42" s="34"/>
      <c r="H42" s="35"/>
      <c r="I42" s="34"/>
    </row>
    <row r="43" spans="1:9" ht="19.5" customHeight="1">
      <c r="A43" s="85" t="s">
        <v>9</v>
      </c>
      <c r="B43" s="65"/>
      <c r="C43" s="34"/>
      <c r="D43" s="35"/>
      <c r="E43" s="34"/>
      <c r="F43" s="35"/>
      <c r="G43" s="34"/>
      <c r="H43" s="35"/>
      <c r="I43" s="34"/>
    </row>
    <row r="44" spans="1:9" ht="19.5" customHeight="1">
      <c r="A44" s="54" t="s">
        <v>5</v>
      </c>
      <c r="B44" s="65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SUM(C44+E44-G44)</f>
        <v>0</v>
      </c>
    </row>
    <row r="45" spans="1:9" ht="19.5" customHeight="1">
      <c r="A45" s="54" t="s">
        <v>6</v>
      </c>
      <c r="B45" s="65"/>
      <c r="C45" s="34">
        <v>8622.77</v>
      </c>
      <c r="D45" s="35"/>
      <c r="E45" s="34">
        <v>0</v>
      </c>
      <c r="F45" s="35"/>
      <c r="G45" s="34">
        <v>0</v>
      </c>
      <c r="H45" s="35"/>
      <c r="I45" s="34">
        <f>SUM(C45)+E45-G45</f>
        <v>8622.77</v>
      </c>
    </row>
    <row r="46" spans="1:10" ht="19.5" customHeight="1">
      <c r="A46" s="56" t="s">
        <v>7</v>
      </c>
      <c r="B46" s="65"/>
      <c r="C46" s="34">
        <f>SUM(C44:C45)</f>
        <v>8622.77</v>
      </c>
      <c r="D46" s="35"/>
      <c r="E46" s="36">
        <f>SUM(E44:E45)</f>
        <v>0</v>
      </c>
      <c r="F46" s="35"/>
      <c r="G46" s="36">
        <f>SUM(G44:G45)</f>
        <v>0</v>
      </c>
      <c r="H46" s="35"/>
      <c r="I46" s="36">
        <f>SUM(C46)+E46-G46</f>
        <v>8622.77</v>
      </c>
      <c r="J46" s="38"/>
    </row>
    <row r="47" spans="1:9" ht="20.25">
      <c r="A47" s="86" t="s">
        <v>16</v>
      </c>
      <c r="B47" s="67"/>
      <c r="C47" s="43"/>
      <c r="D47" s="44"/>
      <c r="E47" s="43"/>
      <c r="F47" s="44"/>
      <c r="G47" s="43"/>
      <c r="H47" s="44"/>
      <c r="I47" s="43"/>
    </row>
    <row r="48" spans="1:9" ht="19.5" customHeight="1">
      <c r="A48" s="54" t="s">
        <v>5</v>
      </c>
      <c r="B48" s="62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SUM(C48+E48-G48)</f>
        <v>99.995</v>
      </c>
    </row>
    <row r="49" spans="1:9" ht="19.5" customHeight="1">
      <c r="A49" s="54" t="s">
        <v>6</v>
      </c>
      <c r="B49" s="62"/>
      <c r="C49" s="34">
        <v>406183.788</v>
      </c>
      <c r="D49" s="35"/>
      <c r="E49" s="34">
        <v>0</v>
      </c>
      <c r="F49" s="35"/>
      <c r="G49" s="34">
        <v>0</v>
      </c>
      <c r="H49" s="35"/>
      <c r="I49" s="34">
        <f>SUM(C49)+E49-G49</f>
        <v>406183.788</v>
      </c>
    </row>
    <row r="50" spans="1:10" s="29" customFormat="1" ht="20.25" thickBot="1">
      <c r="A50" s="60" t="s">
        <v>7</v>
      </c>
      <c r="B50" s="68"/>
      <c r="C50" s="46">
        <f>SUM(C48:C49)</f>
        <v>406283.783</v>
      </c>
      <c r="D50" s="47"/>
      <c r="E50" s="46">
        <f>SUM(E48:E49)</f>
        <v>0</v>
      </c>
      <c r="F50" s="47"/>
      <c r="G50" s="46">
        <f>SUM(G48:G49)</f>
        <v>0</v>
      </c>
      <c r="H50" s="47"/>
      <c r="I50" s="36">
        <f>SUM(C50)+E50-G50</f>
        <v>406283.783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6745764.143999999</v>
      </c>
      <c r="D52" s="11"/>
      <c r="E52" s="10">
        <f>SUM(E15,E20,E25,E30,E35,E40,E45,E49)</f>
        <v>16075.5</v>
      </c>
      <c r="F52" s="11"/>
      <c r="G52" s="10">
        <f>SUM(G15,G20,G25,G30,G35,G40,G45,G49)</f>
        <v>0</v>
      </c>
      <c r="H52" s="11"/>
      <c r="I52" s="10">
        <f>SUM(I15,I20,I25,I30,I35,I40,I45,I49)</f>
        <v>6761839.643999999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6751586.839</v>
      </c>
      <c r="D53" s="16"/>
      <c r="E53" s="17">
        <f>SUM(E16,E21,E26,E31,E36,E41,E46,E50)</f>
        <v>16075.5</v>
      </c>
      <c r="F53" s="16"/>
      <c r="G53" s="17">
        <f>SUM(G16,G21,G26,G31,G36,G41,G50)</f>
        <v>0</v>
      </c>
      <c r="H53" s="16"/>
      <c r="I53" s="17">
        <f>SUM(I16,I21,I26,I31,I36,I41,I46,I50)</f>
        <v>6767662.339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4" t="s">
        <v>18</v>
      </c>
      <c r="B57" s="75"/>
      <c r="C57" s="75"/>
      <c r="D57" s="75"/>
      <c r="E57" s="75"/>
      <c r="F57" s="75"/>
      <c r="G57" s="75"/>
      <c r="H57" s="75"/>
      <c r="I57" s="75"/>
    </row>
    <row r="58" spans="1:9" ht="19.5">
      <c r="A58" s="74" t="s">
        <v>19</v>
      </c>
      <c r="B58" s="75"/>
      <c r="C58" s="75"/>
      <c r="D58" s="75"/>
      <c r="E58" s="75"/>
      <c r="F58" s="75"/>
      <c r="G58" s="75"/>
      <c r="H58" s="75"/>
      <c r="I58" s="75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="70" zoomScaleNormal="70" zoomScalePageLayoutView="0" workbookViewId="0" topLeftCell="A3">
      <selection activeCell="P23" sqref="P2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2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43697</v>
      </c>
      <c r="I8" s="76"/>
    </row>
    <row r="9" spans="1:9" ht="20.25" customHeight="1">
      <c r="A9" s="9" t="s">
        <v>32</v>
      </c>
      <c r="G9" s="8" t="s">
        <v>30</v>
      </c>
      <c r="H9" s="76">
        <v>43696</v>
      </c>
      <c r="I9" s="76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58"/>
      <c r="B12" s="59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69" t="s">
        <v>4</v>
      </c>
      <c r="B13" s="53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54" t="s">
        <v>5</v>
      </c>
      <c r="B14" s="55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54" t="s">
        <v>6</v>
      </c>
      <c r="B15" s="55"/>
      <c r="C15" s="34">
        <v>47123521.815</v>
      </c>
      <c r="D15" s="35"/>
      <c r="E15" s="34">
        <v>0</v>
      </c>
      <c r="F15" s="35"/>
      <c r="G15" s="34">
        <v>0</v>
      </c>
      <c r="H15" s="35"/>
      <c r="I15" s="34">
        <f>SUM(C15)+E15-G15</f>
        <v>47123521.815</v>
      </c>
      <c r="J15" s="30"/>
    </row>
    <row r="16" spans="1:10" ht="19.5" customHeight="1">
      <c r="A16" s="56" t="s">
        <v>7</v>
      </c>
      <c r="B16" s="57"/>
      <c r="C16" s="36">
        <f>SUM(C14:C15)</f>
        <v>47129536.525</v>
      </c>
      <c r="D16" s="37"/>
      <c r="E16" s="36">
        <f>SUM(E14:E15)</f>
        <v>0</v>
      </c>
      <c r="F16" s="35"/>
      <c r="G16" s="36">
        <f>SUM(G14:G15)</f>
        <v>0</v>
      </c>
      <c r="H16" s="37"/>
      <c r="I16" s="36">
        <f>SUM(C16)+E16-G16</f>
        <v>47129536.525</v>
      </c>
      <c r="J16" s="51"/>
    </row>
    <row r="17" spans="1:10" ht="18.75">
      <c r="A17" s="58"/>
      <c r="B17" s="53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69" t="s">
        <v>15</v>
      </c>
      <c r="B18" s="53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54" t="s">
        <v>5</v>
      </c>
      <c r="B19" s="55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54" t="s">
        <v>6</v>
      </c>
      <c r="B20" s="55"/>
      <c r="C20" s="34">
        <v>41439238.729</v>
      </c>
      <c r="D20" s="35"/>
      <c r="E20" s="34">
        <v>600213.8</v>
      </c>
      <c r="F20" s="35"/>
      <c r="G20" s="34">
        <v>0</v>
      </c>
      <c r="H20" s="42"/>
      <c r="I20" s="34">
        <f>SUM(C20)+E20-G20</f>
        <v>42039452.529</v>
      </c>
      <c r="J20" s="30"/>
    </row>
    <row r="21" spans="1:10" ht="19.5" customHeight="1">
      <c r="A21" s="56" t="s">
        <v>7</v>
      </c>
      <c r="B21" s="57"/>
      <c r="C21" s="36">
        <f>SUM(C19:C20)</f>
        <v>42000704.15</v>
      </c>
      <c r="D21" s="37"/>
      <c r="E21" s="36">
        <f>SUM(E19:E20)</f>
        <v>600213.8</v>
      </c>
      <c r="F21" s="37"/>
      <c r="G21" s="36">
        <f>SUM(G19:G20)</f>
        <v>0</v>
      </c>
      <c r="H21" s="37"/>
      <c r="I21" s="36">
        <f>SUM(I19:I20)</f>
        <v>42600917.949999996</v>
      </c>
      <c r="J21" s="51"/>
    </row>
    <row r="22" spans="1:10" ht="18.75">
      <c r="A22" s="58"/>
      <c r="B22" s="53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7" t="s">
        <v>33</v>
      </c>
      <c r="B23" s="88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54" t="s">
        <v>5</v>
      </c>
      <c r="B24" s="55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54" t="s">
        <v>6</v>
      </c>
      <c r="B25" s="55"/>
      <c r="C25" s="34">
        <v>15337553.301</v>
      </c>
      <c r="D25" s="35"/>
      <c r="E25" s="34">
        <v>0</v>
      </c>
      <c r="F25" s="35"/>
      <c r="G25" s="34">
        <v>1986.8</v>
      </c>
      <c r="H25" s="35"/>
      <c r="I25" s="34">
        <f>SUM(C25)+E25-G25</f>
        <v>15335566.501</v>
      </c>
      <c r="J25" s="30"/>
    </row>
    <row r="26" spans="1:10" ht="19.5" customHeight="1">
      <c r="A26" s="56" t="s">
        <v>7</v>
      </c>
      <c r="B26" s="57"/>
      <c r="C26" s="36">
        <f>SUM(C24:C25)</f>
        <v>15398390.781000001</v>
      </c>
      <c r="D26" s="37"/>
      <c r="E26" s="36">
        <f>SUM(E24:E25)</f>
        <v>0</v>
      </c>
      <c r="F26" s="35"/>
      <c r="G26" s="36">
        <f>SUM(G24:G25)</f>
        <v>1986.8</v>
      </c>
      <c r="H26" s="37"/>
      <c r="I26" s="36">
        <f>SUM(I24:I25)</f>
        <v>15396403.981</v>
      </c>
      <c r="J26" s="51"/>
    </row>
    <row r="27" spans="1:10" ht="19.5" customHeight="1">
      <c r="A27" s="54"/>
      <c r="B27" s="55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69" t="s">
        <v>8</v>
      </c>
      <c r="B28" s="55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54" t="s">
        <v>5</v>
      </c>
      <c r="B29" s="55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54" t="s">
        <v>6</v>
      </c>
      <c r="B30" s="55"/>
      <c r="C30" s="34">
        <v>28528285.978</v>
      </c>
      <c r="D30" s="35"/>
      <c r="E30" s="34">
        <v>0</v>
      </c>
      <c r="F30" s="35"/>
      <c r="G30" s="34">
        <v>0</v>
      </c>
      <c r="H30" s="35"/>
      <c r="I30" s="34">
        <f>SUM(C30)+E30-G30</f>
        <v>28528285.978</v>
      </c>
      <c r="J30" s="30"/>
    </row>
    <row r="31" spans="1:10" ht="19.5" customHeight="1">
      <c r="A31" s="56" t="s">
        <v>7</v>
      </c>
      <c r="B31" s="57"/>
      <c r="C31" s="36">
        <f>SUM(C29:C30)</f>
        <v>28841667.308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28841667.308</v>
      </c>
      <c r="J31" s="50"/>
    </row>
    <row r="32" spans="1:10" ht="18.75">
      <c r="A32" s="58"/>
      <c r="B32" s="53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7" t="s">
        <v>25</v>
      </c>
      <c r="B33" s="88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54" t="s">
        <v>5</v>
      </c>
      <c r="B34" s="55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54" t="s">
        <v>6</v>
      </c>
      <c r="B35" s="55"/>
      <c r="C35" s="34">
        <v>669066.486</v>
      </c>
      <c r="D35" s="35"/>
      <c r="E35" s="34">
        <v>0</v>
      </c>
      <c r="F35" s="35"/>
      <c r="G35" s="34">
        <v>0</v>
      </c>
      <c r="H35" s="35"/>
      <c r="I35" s="34">
        <f>SUM(C35)+E35-G35</f>
        <v>669066.486</v>
      </c>
      <c r="J35" s="30"/>
    </row>
    <row r="36" spans="1:10" ht="19.5" customHeight="1">
      <c r="A36" s="56" t="s">
        <v>7</v>
      </c>
      <c r="B36" s="57"/>
      <c r="C36" s="36">
        <f>SUM(C34:C35)</f>
        <v>673131.806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673131.806</v>
      </c>
      <c r="J36" s="50"/>
    </row>
    <row r="37" spans="1:10" ht="19.5" customHeight="1">
      <c r="A37" s="54"/>
      <c r="B37" s="55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85" t="s">
        <v>36</v>
      </c>
      <c r="B38" s="55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54" t="s">
        <v>5</v>
      </c>
      <c r="B39" s="55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54" t="s">
        <v>6</v>
      </c>
      <c r="B40" s="55"/>
      <c r="C40" s="34">
        <v>2360352.601</v>
      </c>
      <c r="D40" s="35"/>
      <c r="E40" s="34">
        <v>0</v>
      </c>
      <c r="F40" s="35"/>
      <c r="G40" s="34">
        <v>39912.592</v>
      </c>
      <c r="H40" s="35"/>
      <c r="I40" s="34">
        <f>SUM(C40,E40,-G40)</f>
        <v>2320440.0089999996</v>
      </c>
      <c r="J40" s="50"/>
    </row>
    <row r="41" spans="1:10" ht="19.5" customHeight="1">
      <c r="A41" s="56" t="s">
        <v>7</v>
      </c>
      <c r="B41" s="55"/>
      <c r="C41" s="34">
        <f>SUM(C39:C40)</f>
        <v>2360352.601</v>
      </c>
      <c r="D41" s="35"/>
      <c r="E41" s="34">
        <f>SUM(E39:E40)</f>
        <v>0</v>
      </c>
      <c r="F41" s="35"/>
      <c r="G41" s="34">
        <f>SUM(G39:G40)</f>
        <v>39912.592</v>
      </c>
      <c r="H41" s="35"/>
      <c r="I41" s="34">
        <f>SUM(I39:I40)</f>
        <v>2320440.0089999996</v>
      </c>
      <c r="J41" s="50"/>
    </row>
    <row r="42" spans="1:10" s="29" customFormat="1" ht="20.25">
      <c r="A42" s="86" t="s">
        <v>16</v>
      </c>
      <c r="B42" s="61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2" t="s">
        <v>34</v>
      </c>
      <c r="B43" s="83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54" t="s">
        <v>5</v>
      </c>
      <c r="B44" s="62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54" t="s">
        <v>6</v>
      </c>
      <c r="B45" s="62"/>
      <c r="C45" s="34">
        <v>21578363.194</v>
      </c>
      <c r="D45" s="35"/>
      <c r="E45" s="34">
        <v>0</v>
      </c>
      <c r="F45" s="35"/>
      <c r="G45" s="34">
        <v>600013.07</v>
      </c>
      <c r="H45" s="42"/>
      <c r="I45" s="34">
        <f>SUM(C45)+E45-G45</f>
        <v>20978350.123999998</v>
      </c>
      <c r="J45" s="30"/>
    </row>
    <row r="46" spans="1:10" ht="20.25" thickBot="1">
      <c r="A46" s="56" t="s">
        <v>7</v>
      </c>
      <c r="B46" s="63"/>
      <c r="C46" s="36">
        <f>SUM(C44:C45)</f>
        <v>21578363.194</v>
      </c>
      <c r="D46" s="37"/>
      <c r="E46" s="36">
        <f>SUM(E44:E45)</f>
        <v>0</v>
      </c>
      <c r="F46" s="35"/>
      <c r="G46" s="36">
        <f>SUM(G44:G45)</f>
        <v>600013.07</v>
      </c>
      <c r="H46" s="37"/>
      <c r="I46" s="36">
        <f>SUM(I44:I45)</f>
        <v>20978350.123999998</v>
      </c>
      <c r="J46" s="50"/>
    </row>
    <row r="47" spans="1:10" ht="21.75" customHeight="1">
      <c r="A47" s="70" t="s">
        <v>10</v>
      </c>
      <c r="B47" s="71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28" t="s">
        <v>11</v>
      </c>
      <c r="B48" s="72"/>
      <c r="C48" s="10">
        <f>SUM(C15,C20,C25,C30,C35,C40,C45)</f>
        <v>157036382.104</v>
      </c>
      <c r="D48" s="11"/>
      <c r="E48" s="10">
        <f>SUM(E15,E20,E25,E30,E35,E40,E45)</f>
        <v>600213.8</v>
      </c>
      <c r="F48" s="11"/>
      <c r="G48" s="10">
        <f>SUM(G15,G20,G25,G30,G35,G40,G45)</f>
        <v>641912.4619999999</v>
      </c>
      <c r="H48" s="11"/>
      <c r="I48" s="10">
        <f>SUM(I15,I20,I25,I30,I35,I40,I45)</f>
        <v>156994683.44199997</v>
      </c>
      <c r="J48" s="30"/>
    </row>
    <row r="49" spans="1:10" ht="21.75" customHeight="1" thickBot="1">
      <c r="A49" s="52" t="s">
        <v>13</v>
      </c>
      <c r="B49" s="73" t="s">
        <v>1</v>
      </c>
      <c r="C49" s="15">
        <f>SUM(C16,C21,C26,C31,C36,C41,C46)</f>
        <v>157982146.365</v>
      </c>
      <c r="D49" s="16"/>
      <c r="E49" s="15">
        <f>SUM(E16,E21,E26,E31,E36,E41,E46)</f>
        <v>600213.8</v>
      </c>
      <c r="F49" s="16"/>
      <c r="G49" s="15">
        <f>SUM(G16,G21,G26,G31,G36,G41,G46)</f>
        <v>641912.4619999999</v>
      </c>
      <c r="H49" s="16"/>
      <c r="I49" s="15">
        <f>SUM(I16,I21,I26,I31,I36,I41,I46)</f>
        <v>157940447.703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1" t="s">
        <v>18</v>
      </c>
      <c r="B54" s="75"/>
      <c r="C54" s="75"/>
      <c r="D54" s="75"/>
      <c r="E54" s="75"/>
      <c r="F54" s="75"/>
      <c r="G54" s="75"/>
      <c r="H54" s="75"/>
      <c r="I54" s="75"/>
    </row>
    <row r="55" spans="1:9" ht="19.5">
      <c r="A55" s="81" t="s">
        <v>19</v>
      </c>
      <c r="B55" s="75"/>
      <c r="C55" s="75"/>
      <c r="D55" s="75"/>
      <c r="E55" s="75"/>
      <c r="F55" s="75"/>
      <c r="G55" s="75"/>
      <c r="H55" s="75"/>
      <c r="I55" s="75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2019-08-20T16:59:21Z</dcterms:modified>
  <cp:category/>
  <cp:version/>
  <cp:contentType/>
  <cp:contentStatus/>
</cp:coreProperties>
</file>