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<sst xmlns="http://schemas.openxmlformats.org/spreadsheetml/2006/main" count="111" uniqueCount="38">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</sst>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O10" sqref="O10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5"/>
      <c r="B5" s="76"/>
      <c r="C5" s="76"/>
      <c r="D5" s="76"/>
      <c r="E5" s="76"/>
      <c r="F5" s="76"/>
      <c r="G5" s="76"/>
      <c r="H5" s="76"/>
      <c r="I5" s="76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46" t="s">
        <v>29</v>
      </c>
      <c r="H8" s="74">
        <v>43314</v>
      </c>
      <c r="I8" s="74"/>
    </row>
    <row r="9" spans="1:9" ht="20.25" customHeight="1">
      <c r="A9" s="12" t="s">
        <v>20</v>
      </c>
      <c r="G9" s="11" t="s">
        <v>30</v>
      </c>
      <c r="H9" s="74">
        <v>43313</v>
      </c>
      <c r="I9" s="74"/>
    </row>
    <row r="10" ht="18" thickBot="1">
      <c r="A10" s="31" t="s">
        <v>21</v>
      </c>
    </row>
    <row r="11" spans="1:9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">
      <c r="A12" s="4"/>
      <c r="C12" s="5"/>
      <c r="D12" s="6"/>
      <c r="E12" s="5"/>
      <c r="F12" s="6"/>
      <c r="G12" s="5"/>
      <c r="H12" s="6"/>
      <c r="I12" s="48"/>
    </row>
    <row r="13" spans="1:9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</row>
    <row r="15" spans="1:9" ht="19.5" customHeight="1">
      <c r="A15" s="33" t="s">
        <v>6</v>
      </c>
      <c r="B15" s="35"/>
      <c r="C15" s="36">
        <v>290285.437</v>
      </c>
      <c r="D15" s="37"/>
      <c r="E15" s="36">
        <v>0</v>
      </c>
      <c r="F15" s="37"/>
      <c r="G15" s="36">
        <v>0</v>
      </c>
      <c r="H15" s="37"/>
      <c r="I15" s="36">
        <f>SUM(C15)+E15-G15</f>
        <v>290285.437</v>
      </c>
    </row>
    <row r="16" spans="1:9" ht="19.5" customHeight="1">
      <c r="A16" s="38" t="s">
        <v>7</v>
      </c>
      <c r="B16" s="39"/>
      <c r="C16" s="40">
        <f>SUM(C14:C15)</f>
        <v>290606.947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290606.947</v>
      </c>
    </row>
    <row r="17" spans="1:9" ht="18">
      <c r="A17" s="4"/>
      <c r="B17" s="13"/>
      <c r="C17" s="16"/>
      <c r="D17" s="17"/>
      <c r="E17" s="16"/>
      <c r="F17" s="17"/>
      <c r="G17" s="16"/>
      <c r="H17" s="17"/>
      <c r="I17" s="51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</row>
    <row r="20" spans="1:9" ht="19.5" customHeight="1">
      <c r="A20" s="33" t="s">
        <v>6</v>
      </c>
      <c r="B20" s="35"/>
      <c r="C20" s="36">
        <v>1157.434</v>
      </c>
      <c r="D20" s="37"/>
      <c r="E20" s="36">
        <v>0</v>
      </c>
      <c r="F20" s="37"/>
      <c r="G20" s="36">
        <v>0</v>
      </c>
      <c r="H20" s="37"/>
      <c r="I20" s="36">
        <f>SUM(C20)+E20-G20</f>
        <v>1157.434</v>
      </c>
    </row>
    <row r="21" spans="1:9" ht="19.5" customHeight="1">
      <c r="A21" s="38" t="s">
        <v>7</v>
      </c>
      <c r="B21" s="39"/>
      <c r="C21" s="40">
        <f>SUM(C19:C20)</f>
        <v>11027.483999999999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11027.483999999999</v>
      </c>
    </row>
    <row r="22" spans="1:9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</row>
    <row r="23" spans="1:9" ht="19.5" customHeight="1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9.5" customHeight="1">
      <c r="A24" s="33" t="s">
        <v>26</v>
      </c>
      <c r="B24" s="44"/>
      <c r="C24" s="36">
        <v>225.05</v>
      </c>
      <c r="D24" s="37"/>
      <c r="E24" s="36">
        <v>0</v>
      </c>
      <c r="F24" s="37"/>
      <c r="G24" s="36">
        <v>0</v>
      </c>
      <c r="H24" s="37"/>
      <c r="I24" s="36">
        <f>SUM(C24)+E24-G24</f>
        <v>225.05</v>
      </c>
    </row>
    <row r="25" spans="1:9" ht="19.5" customHeight="1">
      <c r="A25" s="33" t="s">
        <v>27</v>
      </c>
      <c r="B25" s="44"/>
      <c r="C25" s="36">
        <v>96254.769</v>
      </c>
      <c r="D25" s="37"/>
      <c r="E25" s="36">
        <v>0</v>
      </c>
      <c r="F25" s="37"/>
      <c r="G25" s="36"/>
      <c r="H25" s="37"/>
      <c r="I25" s="36">
        <f>SUM(C25)+E25-G25</f>
        <v>96254.769</v>
      </c>
    </row>
    <row r="26" spans="1:9" ht="19.5" customHeight="1">
      <c r="A26" s="38" t="s">
        <v>28</v>
      </c>
      <c r="B26" s="39"/>
      <c r="C26" s="40">
        <f>SUM(C24:C25)</f>
        <v>96479.819</v>
      </c>
      <c r="D26" s="41"/>
      <c r="E26" s="40">
        <f>SUM(E24:E25)</f>
        <v>0</v>
      </c>
      <c r="F26" s="41"/>
      <c r="G26" s="40">
        <f>SUM(G24:G25)</f>
        <v>0</v>
      </c>
      <c r="H26" s="41"/>
      <c r="I26" s="71">
        <f>SUM(I24:I25)</f>
        <v>96479.819</v>
      </c>
    </row>
    <row r="27" spans="1:9" ht="18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</row>
    <row r="30" spans="1:9" ht="19.5" customHeight="1">
      <c r="A30" s="33" t="s">
        <v>6</v>
      </c>
      <c r="B30" s="35"/>
      <c r="C30" s="36">
        <v>5974823.027</v>
      </c>
      <c r="D30" s="37"/>
      <c r="E30" s="36">
        <v>0</v>
      </c>
      <c r="F30" s="37"/>
      <c r="G30" s="36">
        <v>0</v>
      </c>
      <c r="H30" s="37"/>
      <c r="I30" s="36">
        <f>SUM(C30)+E30-G30</f>
        <v>5974823.027</v>
      </c>
    </row>
    <row r="31" spans="1:9" ht="19.5" customHeight="1">
      <c r="A31" s="38" t="s">
        <v>7</v>
      </c>
      <c r="B31" s="39"/>
      <c r="C31" s="40">
        <f>SUM(C29:C30)</f>
        <v>5975466.027</v>
      </c>
      <c r="D31" s="41"/>
      <c r="E31" s="40">
        <f>SUM(E29:E30)</f>
        <v>0</v>
      </c>
      <c r="F31" s="41"/>
      <c r="G31" s="40">
        <f>SUM(G29:G30)</f>
        <v>0</v>
      </c>
      <c r="H31" s="41"/>
      <c r="I31" s="71">
        <f>SUM(I29:I30)</f>
        <v>5975466.027</v>
      </c>
    </row>
    <row r="32" spans="1:9" ht="19.5" customHeight="1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33" t="s">
        <v>27</v>
      </c>
      <c r="B35" s="44"/>
      <c r="C35" s="36">
        <v>125289</v>
      </c>
      <c r="D35" s="37"/>
      <c r="E35" s="36">
        <v>0</v>
      </c>
      <c r="F35" s="37"/>
      <c r="G35" s="36">
        <v>0</v>
      </c>
      <c r="H35" s="37"/>
      <c r="I35" s="36">
        <f>SUM(C35,E35,-G35)</f>
        <v>125289</v>
      </c>
    </row>
    <row r="36" spans="1:9" ht="19.5" customHeight="1">
      <c r="A36" s="38" t="s">
        <v>28</v>
      </c>
      <c r="B36" s="39"/>
      <c r="C36" s="40">
        <f>SUM(C34:C35)</f>
        <v>125706.95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125706.95</v>
      </c>
    </row>
    <row r="37" spans="1:9" ht="19.5" customHeight="1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</row>
    <row r="39" spans="1:9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</row>
    <row r="40" spans="1:9" ht="19.5" customHeight="1">
      <c r="A40" s="33" t="s">
        <v>27</v>
      </c>
      <c r="B40" s="44"/>
      <c r="C40" s="36">
        <v>1785685.908</v>
      </c>
      <c r="D40" s="37"/>
      <c r="E40" s="36">
        <v>0</v>
      </c>
      <c r="F40" s="37"/>
      <c r="G40" s="36">
        <v>0</v>
      </c>
      <c r="H40" s="37"/>
      <c r="I40" s="36">
        <f>SUM(C40,E40,-G40)</f>
        <v>1785685.908</v>
      </c>
    </row>
    <row r="41" spans="1:9" ht="19.5" customHeight="1">
      <c r="A41" s="38" t="s">
        <v>28</v>
      </c>
      <c r="B41" s="39"/>
      <c r="C41" s="40">
        <f>SUM(C39:C40)</f>
        <v>1785685.908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1785685.908</v>
      </c>
    </row>
    <row r="42" spans="1:9" ht="18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</row>
    <row r="45" spans="1:9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</row>
    <row r="46" spans="1:9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</row>
    <row r="47" spans="1:9" ht="19.5" customHeight="1">
      <c r="A47" s="33"/>
      <c r="B47" s="44"/>
      <c r="C47" s="36"/>
      <c r="D47" s="37"/>
      <c r="E47" s="36"/>
      <c r="F47" s="37"/>
      <c r="G47" s="36"/>
      <c r="H47" s="37"/>
      <c r="I47" s="36"/>
    </row>
    <row r="48" spans="1:9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</row>
    <row r="49" spans="1:9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</row>
    <row r="50" spans="1:9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</row>
    <row r="51" spans="1:9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9.5" customHeight="1">
      <c r="A54" s="33" t="s">
        <v>6</v>
      </c>
      <c r="B54" s="35"/>
      <c r="C54" s="36">
        <v>367882.654</v>
      </c>
      <c r="D54" s="37"/>
      <c r="E54" s="36">
        <v>0</v>
      </c>
      <c r="F54" s="37"/>
      <c r="G54" s="36">
        <v>0</v>
      </c>
      <c r="H54" s="37"/>
      <c r="I54" s="36">
        <f>SUM(C54)+E54-G54</f>
        <v>367882.654</v>
      </c>
    </row>
    <row r="55" spans="1:9" ht="19.5" thickBot="1">
      <c r="A55" s="67" t="s">
        <v>7</v>
      </c>
      <c r="B55" s="68"/>
      <c r="C55" s="69">
        <f>SUM(C53:C54)</f>
        <v>368173.45499999996</v>
      </c>
      <c r="D55" s="70"/>
      <c r="E55" s="69">
        <f>SUM(E53:E54)</f>
        <v>0</v>
      </c>
      <c r="F55" s="70"/>
      <c r="G55" s="69">
        <f>SUM(G53:G54)</f>
        <v>0</v>
      </c>
      <c r="H55" s="70"/>
      <c r="I55" s="69">
        <f>SUM(I53:I54)</f>
        <v>368173.45499999996</v>
      </c>
    </row>
    <row r="56" spans="1:9" ht="21.75" customHeight="1">
      <c r="A56" s="18" t="s">
        <v>10</v>
      </c>
      <c r="B56" s="66" t="s">
        <v>1</v>
      </c>
      <c r="C56" s="19">
        <f>SUM(C14,C19,C24,C29,C34,C39,C44,C49,C53)</f>
        <v>12122.010999999999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12122.010999999999</v>
      </c>
    </row>
    <row r="57" spans="1:9" ht="21.75" customHeight="1">
      <c r="A57" s="18" t="s">
        <v>11</v>
      </c>
      <c r="B57" s="11"/>
      <c r="C57" s="19">
        <f>SUM(C15,C20,C25,C30,C35,C40,C45,C50,C54)</f>
        <v>8653009.677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8653009.677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8665131.688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8665131.688</v>
      </c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2" t="s">
        <v>18</v>
      </c>
      <c r="B62" s="73"/>
      <c r="C62" s="73"/>
      <c r="D62" s="73"/>
      <c r="E62" s="73"/>
      <c r="F62" s="73"/>
      <c r="G62" s="73"/>
      <c r="H62" s="73"/>
      <c r="I62" s="73"/>
    </row>
    <row r="63" spans="1:9" ht="18">
      <c r="A63" s="72" t="s">
        <v>19</v>
      </c>
      <c r="B63" s="73"/>
      <c r="C63" s="73"/>
      <c r="D63" s="73"/>
      <c r="E63" s="73"/>
      <c r="F63" s="73"/>
      <c r="G63" s="73"/>
      <c r="H63" s="73"/>
      <c r="I63" s="73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N10" sqref="N10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8"/>
    </row>
    <row r="5" spans="1:13" ht="18">
      <c r="A5" s="75"/>
      <c r="B5" s="76"/>
      <c r="C5" s="76"/>
      <c r="D5" s="76"/>
      <c r="E5" s="76"/>
      <c r="F5" s="76"/>
      <c r="G5" s="76"/>
      <c r="H5" s="76"/>
      <c r="I5" s="76"/>
      <c r="M5" s="49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11" t="s">
        <v>29</v>
      </c>
      <c r="H8" s="74">
        <v>43314</v>
      </c>
      <c r="I8" s="74"/>
    </row>
    <row r="9" spans="1:9" ht="20.25" customHeight="1">
      <c r="A9" s="12" t="s">
        <v>33</v>
      </c>
      <c r="G9" s="11" t="s">
        <v>30</v>
      </c>
      <c r="H9" s="74">
        <v>43313</v>
      </c>
      <c r="I9" s="74"/>
    </row>
    <row r="10" ht="18" thickBot="1">
      <c r="A10" s="2" t="s">
        <v>21</v>
      </c>
    </row>
    <row r="11" spans="1:10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39349457.052</v>
      </c>
      <c r="D15" s="37"/>
      <c r="E15" s="36">
        <v>0</v>
      </c>
      <c r="F15" s="37"/>
      <c r="G15" s="36">
        <v>60030.8</v>
      </c>
      <c r="H15" s="37"/>
      <c r="I15" s="36">
        <f>SUM(C15)+E15-G15</f>
        <v>39289426.252000004</v>
      </c>
      <c r="J15" s="30"/>
    </row>
    <row r="16" spans="1:10" ht="19.5" customHeight="1">
      <c r="A16" s="38" t="s">
        <v>7</v>
      </c>
      <c r="B16" s="39"/>
      <c r="C16" s="40">
        <f>SUM(C14:C15)</f>
        <v>39356425.742</v>
      </c>
      <c r="D16" s="41"/>
      <c r="E16" s="40">
        <f>SUM(E14:E15)</f>
        <v>0</v>
      </c>
      <c r="F16" s="37"/>
      <c r="G16" s="40">
        <f>SUM(G14:G15)</f>
        <v>60030.8</v>
      </c>
      <c r="H16" s="41"/>
      <c r="I16" s="40">
        <f>SUM(C16)+E16-G16</f>
        <v>39296394.942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920186.603</v>
      </c>
      <c r="D19" s="37"/>
      <c r="E19" s="36">
        <v>0</v>
      </c>
      <c r="F19" s="37"/>
      <c r="G19" s="36">
        <v>20588.4</v>
      </c>
      <c r="H19" s="37"/>
      <c r="I19" s="36">
        <f>SUM(C19)+E19-G19</f>
        <v>899598.203</v>
      </c>
      <c r="J19" s="30"/>
    </row>
    <row r="20" spans="1:10" ht="19.5" customHeight="1">
      <c r="A20" s="33" t="s">
        <v>6</v>
      </c>
      <c r="B20" s="35"/>
      <c r="C20" s="36">
        <v>33546416.147</v>
      </c>
      <c r="D20" s="37"/>
      <c r="E20" s="36">
        <v>20588.4</v>
      </c>
      <c r="F20" s="37"/>
      <c r="G20" s="36">
        <v>0</v>
      </c>
      <c r="H20" s="53"/>
      <c r="I20" s="36">
        <f>SUM(C20)+E20-G20</f>
        <v>33567004.547</v>
      </c>
      <c r="J20" s="30"/>
    </row>
    <row r="21" spans="1:10" ht="19.5" customHeight="1">
      <c r="A21" s="38" t="s">
        <v>7</v>
      </c>
      <c r="B21" s="39"/>
      <c r="C21" s="40">
        <f>SUM(C19:C20)</f>
        <v>34466602.75</v>
      </c>
      <c r="D21" s="41"/>
      <c r="E21" s="40">
        <f>SUM(E19:E20)</f>
        <v>20588.4</v>
      </c>
      <c r="F21" s="41"/>
      <c r="G21" s="40">
        <f>SUM(G19:G20)</f>
        <v>20588.4</v>
      </c>
      <c r="H21" s="41"/>
      <c r="I21" s="40">
        <f>SUM(I19:I20)</f>
        <v>34466602.75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4" t="s">
        <v>34</v>
      </c>
      <c r="B23" s="85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16044370.791</v>
      </c>
      <c r="D25" s="37"/>
      <c r="E25" s="36">
        <v>0</v>
      </c>
      <c r="F25" s="37"/>
      <c r="G25" s="36">
        <v>0</v>
      </c>
      <c r="H25" s="37"/>
      <c r="I25" s="36">
        <f>SUM(C25)+E25-G25</f>
        <v>16044370.791</v>
      </c>
      <c r="J25" s="30"/>
    </row>
    <row r="26" spans="1:10" ht="19.5" customHeight="1">
      <c r="A26" s="38" t="s">
        <v>7</v>
      </c>
      <c r="B26" s="39"/>
      <c r="C26" s="40">
        <f>SUM(C24:C25)</f>
        <v>16122715.726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16122715.726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25804340.178</v>
      </c>
      <c r="D30" s="37"/>
      <c r="E30" s="36">
        <v>0</v>
      </c>
      <c r="F30" s="37"/>
      <c r="G30" s="36">
        <v>0</v>
      </c>
      <c r="H30" s="37"/>
      <c r="I30" s="36">
        <f>SUM(C30)+E30-G30</f>
        <v>25804340.178</v>
      </c>
      <c r="J30" s="30"/>
    </row>
    <row r="31" spans="1:10" ht="19.5" customHeight="1">
      <c r="A31" s="38" t="s">
        <v>7</v>
      </c>
      <c r="B31" s="39"/>
      <c r="C31" s="40">
        <f>SUM(C29:C30)</f>
        <v>26168179.237999998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26168179.237999998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0" t="s">
        <v>25</v>
      </c>
      <c r="B33" s="81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352445.013</v>
      </c>
      <c r="D35" s="37"/>
      <c r="E35" s="36">
        <v>0</v>
      </c>
      <c r="F35" s="37"/>
      <c r="G35" s="36">
        <v>0</v>
      </c>
      <c r="H35" s="37"/>
      <c r="I35" s="36">
        <f>SUM(C35)+E35-G35</f>
        <v>352445.013</v>
      </c>
      <c r="J35" s="30"/>
    </row>
    <row r="36" spans="1:10" ht="19.5" customHeight="1">
      <c r="A36" s="38" t="s">
        <v>7</v>
      </c>
      <c r="B36" s="39"/>
      <c r="C36" s="40">
        <f>SUM(C34:C35)</f>
        <v>368749.533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368749.533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144049176.464</v>
      </c>
      <c r="D40" s="37"/>
      <c r="E40" s="36">
        <v>0</v>
      </c>
      <c r="F40" s="37"/>
      <c r="G40" s="36">
        <v>0</v>
      </c>
      <c r="H40" s="37"/>
      <c r="I40" s="36">
        <f>SUM(C40,E40,-G40)</f>
        <v>144049176.464</v>
      </c>
      <c r="J40" s="30"/>
    </row>
    <row r="41" spans="1:10" ht="19.5" customHeight="1">
      <c r="A41" s="38" t="s">
        <v>28</v>
      </c>
      <c r="B41" s="39"/>
      <c r="C41" s="40">
        <f>SUM(C39:C40)</f>
        <v>144049176.464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144049176.464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30"/>
    </row>
    <row r="48" spans="1:10" ht="20.25">
      <c r="A48" s="82" t="s">
        <v>35</v>
      </c>
      <c r="B48" s="83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20358460.169</v>
      </c>
      <c r="D50" s="37"/>
      <c r="E50" s="36">
        <v>0</v>
      </c>
      <c r="F50" s="37"/>
      <c r="G50" s="36">
        <v>0</v>
      </c>
      <c r="H50" s="53"/>
      <c r="I50" s="36">
        <f>SUM(C50)+E50-G50</f>
        <v>20358460.169</v>
      </c>
      <c r="J50" s="30"/>
    </row>
    <row r="51" spans="1:10" ht="19.5" thickBot="1">
      <c r="A51" s="38" t="s">
        <v>7</v>
      </c>
      <c r="B51" s="39"/>
      <c r="C51" s="40">
        <f>SUM(C49:C50)</f>
        <v>20358460.169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20358460.169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1385643.808</v>
      </c>
      <c r="D52" s="24"/>
      <c r="E52" s="23">
        <f>SUM(E14,E19,E24,E29,E34,E39,E44,E49)</f>
        <v>0</v>
      </c>
      <c r="F52" s="24"/>
      <c r="G52" s="23">
        <f>SUM(G14,G19,G24,G29,G34,G39,G44,G49)</f>
        <v>20588.4</v>
      </c>
      <c r="H52" s="24"/>
      <c r="I52" s="23">
        <f>SUM(I14,I19,I24,I29,I34,I39,I44,I49)</f>
        <v>1365055.408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279905971.564</v>
      </c>
      <c r="D53" s="20"/>
      <c r="E53" s="19">
        <f>SUM(E15,E20,E25,E30,E35,E40,E45,E50)</f>
        <v>20588.4</v>
      </c>
      <c r="F53" s="20"/>
      <c r="G53" s="19">
        <f>SUM(G15,G20,G25,G30,G35,G40,G45,G50)</f>
        <v>60030.8</v>
      </c>
      <c r="H53" s="20"/>
      <c r="I53" s="19">
        <f>SUM(I15,I20,I25,I30,I35,I40,I45,I50)</f>
        <v>279866529.164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281291615.372</v>
      </c>
      <c r="D54" s="28"/>
      <c r="E54" s="27">
        <f>SUM(E16,E21,E26,E31,E36,E41,E46,E51)</f>
        <v>20588.4</v>
      </c>
      <c r="F54" s="28"/>
      <c r="G54" s="27">
        <f>SUM(G16,G21,G26,G31,G36,G41,G46,G51)</f>
        <v>80619.20000000001</v>
      </c>
      <c r="H54" s="28"/>
      <c r="I54" s="27">
        <f>SUM(I16,I21,I26,I31,I36,I41,I46,I51)</f>
        <v>281231584.572</v>
      </c>
      <c r="J54" s="30"/>
    </row>
    <row r="55" spans="6:7" ht="18">
      <c r="F55" s="58"/>
      <c r="G55" s="58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79" t="s">
        <v>18</v>
      </c>
      <c r="B59" s="73"/>
      <c r="C59" s="73"/>
      <c r="D59" s="73"/>
      <c r="E59" s="73"/>
      <c r="F59" s="73"/>
      <c r="G59" s="73"/>
      <c r="H59" s="73"/>
      <c r="I59" s="73"/>
    </row>
    <row r="60" spans="1:9" ht="18">
      <c r="A60" s="79" t="s">
        <v>19</v>
      </c>
      <c r="B60" s="73"/>
      <c r="C60" s="73"/>
      <c r="D60" s="73"/>
      <c r="E60" s="73"/>
      <c r="F60" s="73"/>
      <c r="G60" s="73"/>
      <c r="H60" s="73"/>
      <c r="I60" s="73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2018-08-02T16:50:38Z</dcterms:modified>
  <cp:category/>
  <cp:version/>
  <cp:contentType/>
  <cp:contentStatus/>
</cp:coreProperties>
</file>