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24" windowWidth="16656" windowHeight="9408" activeTab="1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<sst xmlns="http://schemas.openxmlformats.org/spreadsheetml/2006/main" count="90" uniqueCount="32">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</sst>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19050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19050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4"/>
  <sheetViews>
    <sheetView zoomScale="70" zoomScaleNormal="70" zoomScalePageLayoutView="0" workbookViewId="0" topLeftCell="A19">
      <selection activeCell="I17" sqref="I17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1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44295</v>
      </c>
      <c r="I10" s="85"/>
    </row>
    <row r="11" spans="1:9" ht="20.25" customHeight="1">
      <c r="A11" s="12" t="s">
        <v>12</v>
      </c>
      <c r="G11" s="11" t="s">
        <v>21</v>
      </c>
      <c r="H11" s="85">
        <v>44294</v>
      </c>
      <c r="I11" s="85"/>
    </row>
    <row r="12" ht="18" thickBot="1">
      <c r="A12" s="29" t="s">
        <v>13</v>
      </c>
    </row>
    <row r="13" spans="1:12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L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20.2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10159260.993999999</v>
      </c>
      <c r="D17" s="32"/>
      <c r="E17" s="74">
        <v>70217.784</v>
      </c>
      <c r="F17" s="32"/>
      <c r="G17" s="74">
        <v>0</v>
      </c>
      <c r="H17" s="32"/>
      <c r="I17" s="31">
        <f>SUM(C17)+E17-G17</f>
        <v>10229478.777999999</v>
      </c>
    </row>
    <row r="18" spans="1:10" ht="19.5" customHeight="1">
      <c r="A18" s="62" t="s">
        <v>19</v>
      </c>
      <c r="B18" s="55"/>
      <c r="C18" s="33">
        <f>SUM(C16:C17)</f>
        <v>10159807.544</v>
      </c>
      <c r="D18" s="34"/>
      <c r="E18" s="33">
        <f>SUM(E16:E17)</f>
        <v>70217.784</v>
      </c>
      <c r="F18" s="34"/>
      <c r="G18" s="33">
        <f>SUM(G16:G17)</f>
        <v>0</v>
      </c>
      <c r="H18" s="34"/>
      <c r="I18" s="33">
        <f>SUM(C18)+E18-G18</f>
        <v>10230025.328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20.2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4308.1</v>
      </c>
      <c r="D21" s="32"/>
      <c r="E21" s="74">
        <v>0</v>
      </c>
      <c r="F21" s="32"/>
      <c r="G21" s="74">
        <v>0</v>
      </c>
      <c r="H21" s="32"/>
      <c r="I21" s="31">
        <f>SUM(C21)+E21-G21</f>
        <v>4308.1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225.05</v>
      </c>
      <c r="D26" s="32"/>
      <c r="E26" s="74">
        <v>0</v>
      </c>
      <c r="F26" s="32"/>
      <c r="G26" s="74">
        <v>0</v>
      </c>
      <c r="H26" s="32"/>
      <c r="I26" s="31">
        <f>SUM(C26)+E26-G26</f>
        <v>225.05</v>
      </c>
    </row>
    <row r="27" spans="1:9" ht="19.5" customHeight="1">
      <c r="A27" s="64" t="s">
        <v>18</v>
      </c>
      <c r="B27" s="50"/>
      <c r="C27" s="74">
        <v>209275.557</v>
      </c>
      <c r="D27" s="32"/>
      <c r="E27" s="74">
        <v>0</v>
      </c>
      <c r="F27" s="32"/>
      <c r="G27" s="74">
        <v>0</v>
      </c>
      <c r="H27" s="32"/>
      <c r="I27" s="31">
        <f>SUM(C27)+E27-G27</f>
        <v>209275.557</v>
      </c>
    </row>
    <row r="28" spans="1:10" ht="19.5" customHeight="1">
      <c r="A28" s="65" t="s">
        <v>19</v>
      </c>
      <c r="B28" s="55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2" ht="20.2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L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6625079.953</v>
      </c>
      <c r="D32" s="32"/>
      <c r="E32" s="74">
        <v>0</v>
      </c>
      <c r="F32" s="32"/>
      <c r="G32" s="74">
        <v>0</v>
      </c>
      <c r="H32" s="32"/>
      <c r="I32" s="31">
        <f>SUM(C32)+E32-G32</f>
        <v>6625079.953</v>
      </c>
    </row>
    <row r="33" spans="1:10" ht="19.5" customHeight="1">
      <c r="A33" s="65" t="s">
        <v>19</v>
      </c>
      <c r="B33" s="55"/>
      <c r="C33" s="33">
        <f>SUM(C31:C32)</f>
        <v>6625240.703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6625240.703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353.65</v>
      </c>
      <c r="D36" s="32"/>
      <c r="E36" s="74">
        <v>0</v>
      </c>
      <c r="F36" s="32"/>
      <c r="G36" s="74">
        <v>0</v>
      </c>
      <c r="H36" s="32"/>
      <c r="I36" s="31">
        <f>SUM(C36,E36,-G36)</f>
        <v>353.65</v>
      </c>
    </row>
    <row r="37" spans="1:9" ht="19.5" customHeight="1">
      <c r="A37" s="64" t="s">
        <v>18</v>
      </c>
      <c r="B37" s="50"/>
      <c r="C37" s="74">
        <v>379623.339</v>
      </c>
      <c r="D37" s="32"/>
      <c r="E37" s="74">
        <v>0</v>
      </c>
      <c r="F37" s="32"/>
      <c r="G37" s="74">
        <v>0</v>
      </c>
      <c r="H37" s="32"/>
      <c r="I37" s="31">
        <f>SUM(C37,E37,-G37)</f>
        <v>379623.339</v>
      </c>
    </row>
    <row r="38" spans="1:10" ht="19.5" customHeight="1">
      <c r="A38" s="65" t="s">
        <v>19</v>
      </c>
      <c r="B38" s="55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389470.08</v>
      </c>
      <c r="D42" s="32"/>
      <c r="E42" s="74">
        <v>0</v>
      </c>
      <c r="F42" s="32"/>
      <c r="G42" s="74">
        <v>0</v>
      </c>
      <c r="H42" s="32"/>
      <c r="I42" s="31">
        <f>SUM(C42)+E42-G42</f>
        <v>389470.08</v>
      </c>
    </row>
    <row r="43" spans="1:10" ht="19.5" customHeight="1">
      <c r="A43" s="65" t="s">
        <v>19</v>
      </c>
      <c r="B43" s="55"/>
      <c r="C43" s="33">
        <f>SUM(C41:C42)</f>
        <v>389470.08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389470.08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5594.1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5594.1</v>
      </c>
    </row>
    <row r="46" spans="1:9" ht="21.75" customHeight="1">
      <c r="A46" s="17" t="s">
        <v>5</v>
      </c>
      <c r="B46" s="11"/>
      <c r="C46" s="18">
        <f>SUM(C17,C22,C27,C32,C37,C42)</f>
        <v>17763481.523</v>
      </c>
      <c r="D46" s="19"/>
      <c r="E46" s="18">
        <f>SUM(E17,E22,E27,E32,E37,E42)</f>
        <v>70217.784</v>
      </c>
      <c r="F46" s="19"/>
      <c r="G46" s="18">
        <f>SUM(G17,G22,G27,G32,G37,G42)</f>
        <v>0</v>
      </c>
      <c r="H46" s="19"/>
      <c r="I46" s="18">
        <f>SUM(I17,I22,I27,I32,I37,I42)</f>
        <v>17833699.306999996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17769075.622999996</v>
      </c>
      <c r="D47" s="27"/>
      <c r="E47" s="28">
        <f>SUM(E18,E23,E28,E33,E38,E43)</f>
        <v>70217.784</v>
      </c>
      <c r="F47" s="27"/>
      <c r="G47" s="28">
        <f>SUM(G18,G23,G28,G33,G38,G43)</f>
        <v>0</v>
      </c>
      <c r="H47" s="27"/>
      <c r="I47" s="28">
        <f>SUM(I18,I23,I28,I33,I38,I43)</f>
        <v>17839293.406999998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8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0" zoomScaleNormal="70" zoomScalePageLayoutView="0" workbookViewId="0" topLeftCell="A1">
      <selection activeCell="H37" sqref="H37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1" max="11" width="10.7109375" style="72" bestFit="1" customWidth="1"/>
    <col min="12" max="12" width="12.421875" style="72" bestFit="1" customWidth="1"/>
  </cols>
  <sheetData>
    <row r="1" ht="18">
      <c r="M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1" ht="21">
      <c r="A9" s="88" t="s">
        <v>8</v>
      </c>
      <c r="B9" s="89"/>
      <c r="C9" s="89"/>
      <c r="D9" s="89"/>
      <c r="E9" s="89"/>
      <c r="F9" s="89"/>
      <c r="G9" s="89"/>
      <c r="H9" s="89"/>
      <c r="I9" s="89"/>
      <c r="K9" s="73"/>
    </row>
    <row r="10" spans="1:9" ht="20.25" customHeight="1">
      <c r="A10" s="12"/>
      <c r="G10" s="11" t="s">
        <v>20</v>
      </c>
      <c r="H10" s="85">
        <v>44295</v>
      </c>
      <c r="I10" s="85"/>
    </row>
    <row r="11" spans="1:9" ht="20.25" customHeight="1">
      <c r="A11" s="12" t="s">
        <v>23</v>
      </c>
      <c r="G11" s="11" t="s">
        <v>21</v>
      </c>
      <c r="H11" s="85">
        <v>44294</v>
      </c>
      <c r="I11" s="85"/>
    </row>
    <row r="12" spans="1:10" ht="18" thickBot="1">
      <c r="A12" s="3" t="s">
        <v>13</v>
      </c>
      <c r="J12" s="51"/>
    </row>
    <row r="13" spans="1:13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M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20.2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51569677.412999995</v>
      </c>
      <c r="D17" s="32"/>
      <c r="E17" s="74">
        <v>0</v>
      </c>
      <c r="F17" s="32"/>
      <c r="G17" s="74">
        <v>0</v>
      </c>
      <c r="H17" s="32"/>
      <c r="I17" s="31">
        <f>SUM(C17)+E17-G17</f>
        <v>51569677.412999995</v>
      </c>
    </row>
    <row r="18" spans="1:10" ht="19.5" customHeight="1">
      <c r="A18" s="65" t="s">
        <v>19</v>
      </c>
      <c r="B18" s="69"/>
      <c r="C18" s="33">
        <f>SUM(C16:C17)</f>
        <v>51573801.982999995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51573801.982999995</v>
      </c>
      <c r="J18" s="46"/>
    </row>
    <row r="19" spans="1:14" ht="18">
      <c r="A19" s="70"/>
      <c r="B19" s="67"/>
      <c r="C19" s="41"/>
      <c r="D19" s="42"/>
      <c r="E19" s="41"/>
      <c r="F19" s="53"/>
      <c r="G19" s="41"/>
      <c r="H19" s="42"/>
      <c r="I19" s="41"/>
      <c r="N19" s="51"/>
    </row>
    <row r="20" spans="1:13" ht="20.25">
      <c r="A20" s="77" t="s">
        <v>28</v>
      </c>
      <c r="B20" s="67"/>
      <c r="C20" s="5"/>
      <c r="D20" s="6"/>
      <c r="E20" s="5"/>
      <c r="F20" s="6"/>
      <c r="G20" s="5"/>
      <c r="H20" s="6"/>
      <c r="I20" s="5"/>
      <c r="M20" s="51"/>
    </row>
    <row r="21" spans="1:9" ht="19.5" customHeight="1">
      <c r="A21" s="64" t="s">
        <v>17</v>
      </c>
      <c r="B21" s="68"/>
      <c r="C21" s="74">
        <v>474110.289</v>
      </c>
      <c r="D21" s="32"/>
      <c r="E21" s="74">
        <v>0</v>
      </c>
      <c r="F21" s="32"/>
      <c r="G21" s="74">
        <v>0</v>
      </c>
      <c r="H21" s="32"/>
      <c r="I21" s="31">
        <f>SUM(C21)+E21-G21</f>
        <v>474110.289</v>
      </c>
    </row>
    <row r="22" spans="1:11" ht="19.5" customHeight="1">
      <c r="A22" s="64" t="s">
        <v>18</v>
      </c>
      <c r="B22" s="68"/>
      <c r="C22" s="74">
        <v>37482362.094</v>
      </c>
      <c r="D22" s="32"/>
      <c r="E22" s="74">
        <v>0</v>
      </c>
      <c r="F22" s="32"/>
      <c r="G22" s="74">
        <v>717952.03</v>
      </c>
      <c r="H22" s="43"/>
      <c r="I22" s="57">
        <f>SUM(C22)+E22-G22</f>
        <v>36764410.063999996</v>
      </c>
      <c r="K22" s="80"/>
    </row>
    <row r="23" spans="1:10" ht="19.5" customHeight="1">
      <c r="A23" s="65" t="s">
        <v>19</v>
      </c>
      <c r="B23" s="69"/>
      <c r="C23" s="33">
        <f>SUM(C21:C22)</f>
        <v>37956472.382999994</v>
      </c>
      <c r="D23" s="34"/>
      <c r="E23" s="33">
        <f>SUM(E21:E22)</f>
        <v>0</v>
      </c>
      <c r="F23" s="34"/>
      <c r="G23" s="33">
        <f>SUM(G21:G22)</f>
        <v>717952.03</v>
      </c>
      <c r="H23" s="34"/>
      <c r="I23" s="33">
        <f>SUM(I21:I22)</f>
        <v>37238520.35299999</v>
      </c>
      <c r="J23" s="46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20.2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2" ht="19.5" customHeight="1">
      <c r="A27" s="64" t="s">
        <v>18</v>
      </c>
      <c r="B27" s="68"/>
      <c r="C27" s="74">
        <v>15472057.539</v>
      </c>
      <c r="D27" s="32"/>
      <c r="E27" s="74">
        <v>0</v>
      </c>
      <c r="F27" s="32"/>
      <c r="G27" s="74">
        <v>2881.928</v>
      </c>
      <c r="H27" s="32"/>
      <c r="I27" s="57">
        <f>SUM(C27)+E27-G27</f>
        <v>15469175.611000001</v>
      </c>
      <c r="L27" s="80"/>
    </row>
    <row r="28" spans="1:10" ht="19.5" customHeight="1">
      <c r="A28" s="65" t="s">
        <v>19</v>
      </c>
      <c r="B28" s="69"/>
      <c r="C28" s="33">
        <f>SUM(C26:C27)</f>
        <v>15533910.804000001</v>
      </c>
      <c r="D28" s="34"/>
      <c r="E28" s="33">
        <f>SUM(E26:E27)</f>
        <v>0</v>
      </c>
      <c r="F28" s="32"/>
      <c r="G28" s="33">
        <f>SUM(G26:G27)</f>
        <v>2881.928</v>
      </c>
      <c r="H28" s="34"/>
      <c r="I28" s="33">
        <f>SUM(I26:I27)</f>
        <v>15531028.876000002</v>
      </c>
      <c r="J28" s="46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20.2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10" ht="19.5" customHeight="1">
      <c r="A32" s="64" t="s">
        <v>18</v>
      </c>
      <c r="B32" s="66"/>
      <c r="C32" s="75">
        <v>23127739.508</v>
      </c>
      <c r="D32" s="32"/>
      <c r="E32" s="74">
        <v>0</v>
      </c>
      <c r="F32" s="32"/>
      <c r="G32" s="74">
        <v>40444.52</v>
      </c>
      <c r="H32" s="32"/>
      <c r="I32" s="31">
        <f>SUM(C32)+E32-G32</f>
        <v>23087294.988</v>
      </c>
      <c r="J32" s="51"/>
    </row>
    <row r="33" spans="1:10" ht="19.5" customHeight="1">
      <c r="A33" s="65" t="s">
        <v>19</v>
      </c>
      <c r="B33" s="69"/>
      <c r="C33" s="33">
        <f>SUM(C31:C32)</f>
        <v>23431233.388</v>
      </c>
      <c r="D33" s="34"/>
      <c r="E33" s="33">
        <f>SUM(E31:E32)</f>
        <v>0</v>
      </c>
      <c r="F33" s="34"/>
      <c r="G33" s="33">
        <f>SUM(G31:G32)</f>
        <v>40444.52</v>
      </c>
      <c r="H33" s="34"/>
      <c r="I33" s="33">
        <f>SUM(I31:I32)</f>
        <v>23390788.868</v>
      </c>
      <c r="J33" s="46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20.2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3" ht="19.5" customHeight="1">
      <c r="A37" s="64" t="s">
        <v>18</v>
      </c>
      <c r="B37" s="68"/>
      <c r="C37" s="74">
        <v>4880894.215</v>
      </c>
      <c r="D37" s="32"/>
      <c r="E37" s="74">
        <v>0</v>
      </c>
      <c r="F37" s="32"/>
      <c r="G37" s="74">
        <v>99061.944</v>
      </c>
      <c r="H37" s="32"/>
      <c r="I37" s="31">
        <f>SUM(C37)+E37-G37</f>
        <v>4781832.271</v>
      </c>
      <c r="M37" s="51"/>
    </row>
    <row r="38" spans="1:10" ht="19.5" customHeight="1">
      <c r="A38" s="65" t="s">
        <v>19</v>
      </c>
      <c r="B38" s="69"/>
      <c r="C38" s="33">
        <f>SUM(C36:C37)</f>
        <v>4884959.535</v>
      </c>
      <c r="D38" s="34"/>
      <c r="E38" s="33">
        <f>SUM(E36:E37)</f>
        <v>0</v>
      </c>
      <c r="F38" s="34"/>
      <c r="G38" s="33">
        <f>SUM(G36:G37)</f>
        <v>99061.944</v>
      </c>
      <c r="H38" s="34"/>
      <c r="I38" s="33">
        <f>SUM(I36:I37)</f>
        <v>4785897.591</v>
      </c>
      <c r="J38" s="46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16014083.886</v>
      </c>
      <c r="D42" s="32"/>
      <c r="E42" s="74">
        <v>0</v>
      </c>
      <c r="F42" s="32"/>
      <c r="G42" s="74">
        <v>0</v>
      </c>
      <c r="H42" s="32"/>
      <c r="I42" s="31">
        <f>SUM(C42,E42,-G42)</f>
        <v>16014083.886</v>
      </c>
    </row>
    <row r="43" spans="1:10" ht="19.5" customHeight="1">
      <c r="A43" s="65" t="s">
        <v>19</v>
      </c>
      <c r="B43" s="69"/>
      <c r="C43" s="33">
        <f>SUM(C41:C42)</f>
        <v>16014083.886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16014083.886</v>
      </c>
      <c r="J43" s="46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847647.3239999999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847647.3239999999</v>
      </c>
    </row>
    <row r="46" spans="1:9" ht="21.75" customHeight="1">
      <c r="A46" s="17" t="s">
        <v>5</v>
      </c>
      <c r="B46" s="11"/>
      <c r="C46" s="18">
        <f>SUM(C17,C22,C27,C32,C37,C42)</f>
        <v>148546814.655</v>
      </c>
      <c r="D46" s="19"/>
      <c r="E46" s="18">
        <f>SUM(E17,E22,E27,E32,E37,E42)</f>
        <v>0</v>
      </c>
      <c r="F46" s="19"/>
      <c r="G46" s="18">
        <f>SUM(G17,G22,G27,G32,G37,G42)</f>
        <v>860340.422</v>
      </c>
      <c r="H46" s="19"/>
      <c r="I46" s="18">
        <f>SUM(I17,I22,I27,I32,I37,I42)</f>
        <v>147686474.233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149394461.979</v>
      </c>
      <c r="D47" s="27"/>
      <c r="E47" s="28">
        <f>SUM(E18,E23,E28,E33,E38,E43)</f>
        <v>0</v>
      </c>
      <c r="F47" s="27"/>
      <c r="G47" s="28">
        <f>SUM(G18,G23,G28,G33,G38,G43)</f>
        <v>860340.422</v>
      </c>
      <c r="H47" s="27"/>
      <c r="I47" s="28">
        <f>SUM(I18,I23,I28,I33,I38,I43)</f>
        <v>148534121.557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2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L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2021-01-12T18:56:53Z</cp:lastPrinted>
  <dcterms:created xsi:type="dcterms:W3CDTF">2014-07-03T13:06:25Z</dcterms:created>
  <dcterms:modified xsi:type="dcterms:W3CDTF">2021-04-09T18:10:06Z</dcterms:modified>
  <cp:category/>
  <cp:version/>
  <cp:contentType/>
  <cp:contentStatus/>
</cp:coreProperties>
</file>