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35" windowWidth="13755" windowHeight="816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<sst xmlns="http://schemas.openxmlformats.org/spreadsheetml/2006/main" count="111" uniqueCount="38">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</sst>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43571</v>
      </c>
      <c r="I8" s="77"/>
    </row>
    <row r="9" spans="1:9" ht="20.25" customHeight="1">
      <c r="A9" s="9" t="s">
        <v>20</v>
      </c>
      <c r="G9" s="8" t="s">
        <v>30</v>
      </c>
      <c r="H9" s="77">
        <v>43570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65"/>
    </row>
    <row r="13" spans="1:9" ht="20.25">
      <c r="A13" s="40" t="s">
        <v>4</v>
      </c>
      <c r="B13" s="41"/>
      <c r="C13" s="39"/>
      <c r="D13" s="38"/>
      <c r="E13" s="39"/>
      <c r="F13" s="38"/>
      <c r="G13" s="39"/>
      <c r="H13" s="38"/>
      <c r="I13" s="39"/>
    </row>
    <row r="14" spans="1:9" ht="19.5" customHeight="1">
      <c r="A14" s="42" t="s">
        <v>5</v>
      </c>
      <c r="B14" s="43"/>
      <c r="C14" s="44">
        <v>289.35</v>
      </c>
      <c r="D14" s="45"/>
      <c r="E14" s="44">
        <v>0</v>
      </c>
      <c r="F14" s="45"/>
      <c r="G14" s="44">
        <v>0</v>
      </c>
      <c r="H14" s="45"/>
      <c r="I14" s="44">
        <f>SUM(C14)+E14-G14</f>
        <v>289.35</v>
      </c>
    </row>
    <row r="15" spans="1:9" ht="19.5" customHeight="1">
      <c r="A15" s="42" t="s">
        <v>6</v>
      </c>
      <c r="B15" s="43"/>
      <c r="C15" s="44">
        <v>204574.64899999995</v>
      </c>
      <c r="D15" s="45"/>
      <c r="E15" s="44">
        <v>0</v>
      </c>
      <c r="F15" s="45"/>
      <c r="G15" s="44">
        <v>0</v>
      </c>
      <c r="H15" s="45"/>
      <c r="I15" s="44">
        <f>SUM(C15)+E15-G15</f>
        <v>204574.64899999995</v>
      </c>
    </row>
    <row r="16" spans="1:10" ht="19.5" customHeight="1">
      <c r="A16" s="46" t="s">
        <v>7</v>
      </c>
      <c r="B16" s="47"/>
      <c r="C16" s="48">
        <f>SUM(C14:C15)</f>
        <v>204863.99899999995</v>
      </c>
      <c r="D16" s="49"/>
      <c r="E16" s="48">
        <f>SUM(E14:E15)</f>
        <v>0</v>
      </c>
      <c r="F16" s="49"/>
      <c r="G16" s="48">
        <f>SUM(G14:G15)</f>
        <v>0</v>
      </c>
      <c r="H16" s="49"/>
      <c r="I16" s="48">
        <f>SUM(C16)+E16-G16</f>
        <v>204863.99899999995</v>
      </c>
      <c r="J16" s="52"/>
    </row>
    <row r="17" spans="1:9" ht="18.75">
      <c r="A17" s="38"/>
      <c r="B17" s="41"/>
      <c r="C17" s="56"/>
      <c r="D17" s="57"/>
      <c r="E17" s="56"/>
      <c r="F17" s="57"/>
      <c r="G17" s="56"/>
      <c r="H17" s="57"/>
      <c r="I17" s="56"/>
    </row>
    <row r="18" spans="1:9" ht="20.25">
      <c r="A18" s="40" t="s">
        <v>15</v>
      </c>
      <c r="B18" s="41"/>
      <c r="C18" s="37"/>
      <c r="D18" s="39"/>
      <c r="E18" s="39"/>
      <c r="F18" s="38"/>
      <c r="G18" s="39"/>
      <c r="H18" s="38"/>
      <c r="I18" s="39"/>
    </row>
    <row r="19" spans="1:9" ht="19.5" customHeight="1">
      <c r="A19" s="42" t="s">
        <v>5</v>
      </c>
      <c r="B19" s="43"/>
      <c r="C19" s="44">
        <v>4468.85</v>
      </c>
      <c r="D19" s="45"/>
      <c r="E19" s="44">
        <v>0</v>
      </c>
      <c r="F19" s="45"/>
      <c r="G19" s="44">
        <v>0</v>
      </c>
      <c r="H19" s="45"/>
      <c r="I19" s="44">
        <f>SUM(C19)+E19-G19</f>
        <v>4468.85</v>
      </c>
    </row>
    <row r="20" spans="1:9" ht="19.5" customHeight="1">
      <c r="A20" s="42" t="s">
        <v>6</v>
      </c>
      <c r="B20" s="43"/>
      <c r="C20" s="44">
        <v>1157.4</v>
      </c>
      <c r="D20" s="45"/>
      <c r="E20" s="44">
        <v>0</v>
      </c>
      <c r="F20" s="45"/>
      <c r="G20" s="44">
        <v>0</v>
      </c>
      <c r="H20" s="45"/>
      <c r="I20" s="44">
        <f>SUM(C20)+E20-G20</f>
        <v>1157.4</v>
      </c>
    </row>
    <row r="21" spans="1:10" ht="19.5" customHeight="1">
      <c r="A21" s="46" t="s">
        <v>7</v>
      </c>
      <c r="B21" s="47"/>
      <c r="C21" s="48">
        <f>SUM(C19:C20)</f>
        <v>5626.25</v>
      </c>
      <c r="D21" s="49"/>
      <c r="E21" s="48">
        <f>SUM(E19:E20)</f>
        <v>0</v>
      </c>
      <c r="F21" s="49"/>
      <c r="G21" s="48">
        <f>SUM(G19:G20)</f>
        <v>0</v>
      </c>
      <c r="H21" s="49"/>
      <c r="I21" s="48">
        <f>SUM(I19:I20)</f>
        <v>5626.25</v>
      </c>
      <c r="J21" s="31"/>
    </row>
    <row r="22" spans="1:9" ht="19.5" customHeight="1">
      <c r="A22" s="40" t="s">
        <v>31</v>
      </c>
      <c r="B22" s="66"/>
      <c r="C22" s="44"/>
      <c r="D22" s="45"/>
      <c r="E22" s="44"/>
      <c r="F22" s="45"/>
      <c r="G22" s="44"/>
      <c r="H22" s="45"/>
      <c r="I22" s="44"/>
    </row>
    <row r="23" spans="1:9" ht="19.5" customHeight="1">
      <c r="A23" s="42"/>
      <c r="B23" s="66"/>
      <c r="C23" s="44"/>
      <c r="D23" s="45"/>
      <c r="E23" s="44"/>
      <c r="F23" s="45"/>
      <c r="G23" s="44"/>
      <c r="H23" s="45"/>
      <c r="I23" s="44"/>
    </row>
    <row r="24" spans="1:9" ht="19.5" customHeight="1">
      <c r="A24" s="42" t="s">
        <v>26</v>
      </c>
      <c r="B24" s="66"/>
      <c r="C24" s="44">
        <v>225.04999999999995</v>
      </c>
      <c r="D24" s="45"/>
      <c r="E24" s="44">
        <v>0</v>
      </c>
      <c r="F24" s="45"/>
      <c r="G24" s="44">
        <v>0</v>
      </c>
      <c r="H24" s="45"/>
      <c r="I24" s="44">
        <f>SUM(C24)+E24-G24</f>
        <v>225.04999999999995</v>
      </c>
    </row>
    <row r="25" spans="1:9" ht="19.5" customHeight="1">
      <c r="A25" s="42" t="s">
        <v>27</v>
      </c>
      <c r="B25" s="66"/>
      <c r="C25" s="44">
        <v>113784.72200000001</v>
      </c>
      <c r="D25" s="45"/>
      <c r="E25" s="44">
        <v>0</v>
      </c>
      <c r="F25" s="45"/>
      <c r="G25" s="44">
        <v>0</v>
      </c>
      <c r="H25" s="45"/>
      <c r="I25" s="44">
        <f>SUM(C25)+E25-G25</f>
        <v>113784.72200000001</v>
      </c>
    </row>
    <row r="26" spans="1:10" ht="19.5" customHeight="1">
      <c r="A26" s="46" t="s">
        <v>28</v>
      </c>
      <c r="B26" s="47"/>
      <c r="C26" s="48">
        <f>SUM(C24:C25)</f>
        <v>114009.77200000001</v>
      </c>
      <c r="D26" s="49"/>
      <c r="E26" s="48">
        <f>SUM(E24:E25)</f>
        <v>0</v>
      </c>
      <c r="F26" s="49"/>
      <c r="G26" s="48">
        <f>SUM(G24:G25)</f>
        <v>0</v>
      </c>
      <c r="H26" s="49"/>
      <c r="I26" s="48">
        <f>SUM(I24:I25)</f>
        <v>114009.77200000001</v>
      </c>
      <c r="J26" s="31"/>
    </row>
    <row r="27" spans="1:9" ht="18.75">
      <c r="A27" s="37"/>
      <c r="B27" s="41"/>
      <c r="C27" s="39"/>
      <c r="D27" s="38"/>
      <c r="E27" s="39"/>
      <c r="F27" s="38"/>
      <c r="G27" s="39"/>
      <c r="H27" s="38"/>
      <c r="I27" s="39"/>
    </row>
    <row r="28" spans="1:9" ht="20.25">
      <c r="A28" s="40" t="s">
        <v>8</v>
      </c>
      <c r="B28" s="41"/>
      <c r="C28" s="39"/>
      <c r="D28" s="38"/>
      <c r="E28" s="39"/>
      <c r="F28" s="38"/>
      <c r="G28" s="39"/>
      <c r="H28" s="38"/>
      <c r="I28" s="39"/>
    </row>
    <row r="29" spans="1:9" ht="19.5" customHeight="1">
      <c r="A29" s="42" t="s">
        <v>5</v>
      </c>
      <c r="B29" s="43"/>
      <c r="C29" s="44">
        <v>160.75</v>
      </c>
      <c r="D29" s="45"/>
      <c r="E29" s="44">
        <v>0</v>
      </c>
      <c r="F29" s="45"/>
      <c r="G29" s="44">
        <v>0</v>
      </c>
      <c r="H29" s="45"/>
      <c r="I29" s="44">
        <f>SUM(C29)+E29-G29</f>
        <v>160.75</v>
      </c>
    </row>
    <row r="30" spans="1:9" ht="19.5" customHeight="1">
      <c r="A30" s="42" t="s">
        <v>6</v>
      </c>
      <c r="B30" s="43"/>
      <c r="C30" s="44">
        <v>5714392.658000002</v>
      </c>
      <c r="D30" s="45"/>
      <c r="E30" s="44">
        <v>0</v>
      </c>
      <c r="F30" s="45"/>
      <c r="G30" s="44">
        <v>0</v>
      </c>
      <c r="H30" s="45"/>
      <c r="I30" s="44">
        <f>SUM(C30)+E30-G30</f>
        <v>5714392.658000002</v>
      </c>
    </row>
    <row r="31" spans="1:10" ht="19.5" customHeight="1">
      <c r="A31" s="46" t="s">
        <v>7</v>
      </c>
      <c r="B31" s="47"/>
      <c r="C31" s="48">
        <f>SUM(C29:C30)</f>
        <v>5714553.408000002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5714553.408000002</v>
      </c>
      <c r="J31" s="31"/>
    </row>
    <row r="32" spans="1:9" ht="19.5" customHeight="1">
      <c r="A32" s="42"/>
      <c r="B32" s="66"/>
      <c r="C32" s="44"/>
      <c r="D32" s="45"/>
      <c r="E32" s="44"/>
      <c r="F32" s="45"/>
      <c r="G32" s="44"/>
      <c r="H32" s="45"/>
      <c r="I32" s="44"/>
    </row>
    <row r="33" spans="1:9" ht="39">
      <c r="A33" s="59" t="s">
        <v>25</v>
      </c>
      <c r="B33" s="66"/>
      <c r="C33" s="44"/>
      <c r="D33" s="45"/>
      <c r="E33" s="44"/>
      <c r="F33" s="45"/>
      <c r="G33" s="44"/>
      <c r="H33" s="45"/>
      <c r="I33" s="44"/>
    </row>
    <row r="34" spans="1:9" ht="19.5" customHeight="1">
      <c r="A34" s="42" t="s">
        <v>26</v>
      </c>
      <c r="B34" s="66"/>
      <c r="C34" s="44">
        <v>417.95</v>
      </c>
      <c r="D34" s="45"/>
      <c r="E34" s="44">
        <v>0</v>
      </c>
      <c r="F34" s="45"/>
      <c r="G34" s="44">
        <v>0</v>
      </c>
      <c r="H34" s="45"/>
      <c r="I34" s="44">
        <f>SUM(C34,E34,-G34)</f>
        <v>417.95</v>
      </c>
    </row>
    <row r="35" spans="1:9" ht="19.5" customHeight="1">
      <c r="A35" s="42" t="s">
        <v>27</v>
      </c>
      <c r="B35" s="66"/>
      <c r="C35" s="44">
        <v>102623.25</v>
      </c>
      <c r="D35" s="45"/>
      <c r="E35" s="44">
        <v>0</v>
      </c>
      <c r="F35" s="45"/>
      <c r="G35" s="44">
        <v>0</v>
      </c>
      <c r="H35" s="45"/>
      <c r="I35" s="44">
        <f>SUM(C35,E35,-G35)</f>
        <v>102623.25</v>
      </c>
    </row>
    <row r="36" spans="1:10" ht="19.5" customHeight="1">
      <c r="A36" s="46" t="s">
        <v>28</v>
      </c>
      <c r="B36" s="47"/>
      <c r="C36" s="48">
        <f>SUM(C34:C35)</f>
        <v>103041.2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103041.2</v>
      </c>
      <c r="J36" s="31"/>
    </row>
    <row r="37" spans="1:9" ht="19.5" customHeight="1">
      <c r="A37" s="38"/>
      <c r="B37" s="66"/>
      <c r="C37" s="44"/>
      <c r="D37" s="45"/>
      <c r="E37" s="44"/>
      <c r="F37" s="45"/>
      <c r="G37" s="44"/>
      <c r="H37" s="45"/>
      <c r="I37" s="44"/>
    </row>
    <row r="38" spans="1:9" ht="19.5" customHeight="1">
      <c r="A38" s="59" t="s">
        <v>32</v>
      </c>
      <c r="B38" s="66"/>
      <c r="C38" s="44"/>
      <c r="D38" s="45"/>
      <c r="E38" s="42"/>
      <c r="F38" s="44"/>
      <c r="G38" s="67"/>
      <c r="H38" s="45"/>
      <c r="I38" s="44"/>
    </row>
    <row r="39" spans="1:9" ht="19.5" customHeight="1">
      <c r="A39" s="42" t="s">
        <v>26</v>
      </c>
      <c r="B39" s="66"/>
      <c r="C39" s="44">
        <v>0</v>
      </c>
      <c r="D39" s="45"/>
      <c r="E39" s="44">
        <v>0</v>
      </c>
      <c r="F39" s="45"/>
      <c r="G39" s="44">
        <v>0</v>
      </c>
      <c r="H39" s="45"/>
      <c r="I39" s="44">
        <v>0</v>
      </c>
    </row>
    <row r="40" spans="1:9" ht="19.5" customHeight="1">
      <c r="A40" s="42" t="s">
        <v>27</v>
      </c>
      <c r="B40" s="66"/>
      <c r="C40" s="44">
        <v>1429894.081</v>
      </c>
      <c r="D40" s="45"/>
      <c r="E40" s="44">
        <v>0</v>
      </c>
      <c r="F40" s="45"/>
      <c r="G40" s="44">
        <v>0</v>
      </c>
      <c r="H40" s="45"/>
      <c r="I40" s="44">
        <f>SUM(C40,E40,-G40)</f>
        <v>1429894.081</v>
      </c>
    </row>
    <row r="41" spans="1:10" ht="19.5" customHeight="1">
      <c r="A41" s="46" t="s">
        <v>28</v>
      </c>
      <c r="B41" s="47"/>
      <c r="C41" s="48">
        <f>SUM(C39:C40)</f>
        <v>1429894.081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1429894.081</v>
      </c>
      <c r="J41" s="31"/>
    </row>
    <row r="42" spans="1:9" ht="18.75">
      <c r="A42" s="37"/>
      <c r="B42" s="41"/>
      <c r="C42" s="39"/>
      <c r="D42" s="38"/>
      <c r="E42" s="39"/>
      <c r="F42" s="38"/>
      <c r="G42" s="39"/>
      <c r="H42" s="38"/>
      <c r="I42" s="39"/>
    </row>
    <row r="43" spans="1:9" ht="20.25">
      <c r="A43" s="60" t="s">
        <v>37</v>
      </c>
      <c r="B43" s="68"/>
      <c r="C43" s="39"/>
      <c r="D43" s="38"/>
      <c r="E43" s="39"/>
      <c r="F43" s="38"/>
      <c r="G43" s="39"/>
      <c r="H43" s="38"/>
      <c r="I43" s="39"/>
    </row>
    <row r="44" spans="1:9" ht="19.5" customHeight="1">
      <c r="A44" s="42" t="s">
        <v>5</v>
      </c>
      <c r="B44" s="43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SUM(C44)+E44-G44</f>
        <v>0</v>
      </c>
    </row>
    <row r="45" spans="1:9" ht="19.5" customHeight="1">
      <c r="A45" s="42" t="s">
        <v>6</v>
      </c>
      <c r="B45" s="43"/>
      <c r="C45" s="44">
        <v>5260.383</v>
      </c>
      <c r="D45" s="45"/>
      <c r="E45" s="44">
        <v>0</v>
      </c>
      <c r="F45" s="45"/>
      <c r="G45" s="44">
        <v>0</v>
      </c>
      <c r="H45" s="45"/>
      <c r="I45" s="44">
        <f>SUM(C45)+E45-G45</f>
        <v>5260.383</v>
      </c>
    </row>
    <row r="46" spans="1:10" ht="19.5" customHeight="1">
      <c r="A46" s="46" t="s">
        <v>7</v>
      </c>
      <c r="B46" s="47"/>
      <c r="C46" s="48">
        <f>SUM(C44:C45)</f>
        <v>5260.383</v>
      </c>
      <c r="D46" s="49"/>
      <c r="E46" s="48">
        <f>SUM(E44:E45)</f>
        <v>0</v>
      </c>
      <c r="F46" s="49"/>
      <c r="G46" s="48">
        <f>SUM(G44:G45)</f>
        <v>0</v>
      </c>
      <c r="H46" s="49"/>
      <c r="I46" s="48">
        <f>SUM(I44:I45)</f>
        <v>5260.383</v>
      </c>
      <c r="J46" s="31"/>
    </row>
    <row r="47" spans="1:9" ht="19.5" customHeight="1">
      <c r="A47" s="42"/>
      <c r="B47" s="66"/>
      <c r="C47" s="44"/>
      <c r="D47" s="45"/>
      <c r="E47" s="44"/>
      <c r="F47" s="45"/>
      <c r="G47" s="44"/>
      <c r="H47" s="45"/>
      <c r="I47" s="44"/>
    </row>
    <row r="48" spans="1:9" ht="19.5" customHeight="1">
      <c r="A48" s="60" t="s">
        <v>9</v>
      </c>
      <c r="B48" s="66"/>
      <c r="C48" s="44"/>
      <c r="D48" s="45"/>
      <c r="E48" s="44"/>
      <c r="F48" s="45"/>
      <c r="G48" s="44"/>
      <c r="H48" s="45"/>
      <c r="I48" s="44"/>
    </row>
    <row r="49" spans="1:9" ht="19.5" customHeight="1">
      <c r="A49" s="42" t="s">
        <v>5</v>
      </c>
      <c r="B49" s="66"/>
      <c r="C49" s="44">
        <v>160.75</v>
      </c>
      <c r="D49" s="45"/>
      <c r="E49" s="44">
        <v>0</v>
      </c>
      <c r="F49" s="45"/>
      <c r="G49" s="44">
        <v>0</v>
      </c>
      <c r="H49" s="45"/>
      <c r="I49" s="44">
        <f>SUM(C49:G49)</f>
        <v>160.75</v>
      </c>
    </row>
    <row r="50" spans="1:9" ht="19.5" customHeight="1">
      <c r="A50" s="42" t="s">
        <v>6</v>
      </c>
      <c r="B50" s="66"/>
      <c r="C50" s="44">
        <v>3285.87</v>
      </c>
      <c r="D50" s="45"/>
      <c r="E50" s="44">
        <v>0</v>
      </c>
      <c r="F50" s="45"/>
      <c r="G50" s="44">
        <v>0</v>
      </c>
      <c r="H50" s="45"/>
      <c r="I50" s="44">
        <f>SUM(C50)+E50-G50</f>
        <v>3285.87</v>
      </c>
    </row>
    <row r="51" spans="1:10" ht="19.5" customHeight="1">
      <c r="A51" s="46" t="s">
        <v>7</v>
      </c>
      <c r="B51" s="66"/>
      <c r="C51" s="44">
        <f>SUM(C49:C50)</f>
        <v>3446.62</v>
      </c>
      <c r="D51" s="45"/>
      <c r="E51" s="44">
        <v>0</v>
      </c>
      <c r="F51" s="45"/>
      <c r="G51" s="48">
        <v>0</v>
      </c>
      <c r="H51" s="45"/>
      <c r="I51" s="44">
        <f>SUM(I49:I50)</f>
        <v>3446.62</v>
      </c>
      <c r="J51" s="31"/>
    </row>
    <row r="52" spans="1:9" ht="20.25">
      <c r="A52" s="69" t="s">
        <v>16</v>
      </c>
      <c r="B52" s="70"/>
      <c r="C52" s="63"/>
      <c r="D52" s="64"/>
      <c r="E52" s="63"/>
      <c r="F52" s="64"/>
      <c r="G52" s="63"/>
      <c r="H52" s="64"/>
      <c r="I52" s="63"/>
    </row>
    <row r="53" spans="1:9" ht="19.5" customHeight="1">
      <c r="A53" s="42" t="s">
        <v>5</v>
      </c>
      <c r="B53" s="43"/>
      <c r="C53" s="44">
        <v>99.995</v>
      </c>
      <c r="D53" s="45"/>
      <c r="E53" s="44">
        <v>0</v>
      </c>
      <c r="F53" s="45"/>
      <c r="G53" s="44">
        <v>0</v>
      </c>
      <c r="H53" s="45"/>
      <c r="I53" s="44">
        <f>SUM(C53)+E53-G53</f>
        <v>99.995</v>
      </c>
    </row>
    <row r="54" spans="1:9" ht="19.5" customHeight="1">
      <c r="A54" s="42" t="s">
        <v>6</v>
      </c>
      <c r="B54" s="43"/>
      <c r="C54" s="44">
        <v>362746.84700000007</v>
      </c>
      <c r="D54" s="45"/>
      <c r="E54" s="44">
        <v>0</v>
      </c>
      <c r="F54" s="45"/>
      <c r="G54" s="44">
        <v>0</v>
      </c>
      <c r="H54" s="45"/>
      <c r="I54" s="44">
        <f>SUM(C54)+E54-G54</f>
        <v>362746.84700000007</v>
      </c>
    </row>
    <row r="55" spans="1:10" s="35" customFormat="1" ht="20.25" thickBot="1">
      <c r="A55" s="71" t="s">
        <v>7</v>
      </c>
      <c r="B55" s="72"/>
      <c r="C55" s="73">
        <f>SUM(C53:C54)</f>
        <v>362846.84200000006</v>
      </c>
      <c r="D55" s="74"/>
      <c r="E55" s="73">
        <f>SUM(E53:E54)</f>
        <v>0</v>
      </c>
      <c r="F55" s="74"/>
      <c r="G55" s="73">
        <f>SUM(G53:G54)</f>
        <v>0</v>
      </c>
      <c r="H55" s="74"/>
      <c r="I55" s="73">
        <f>SUM(I53:I54)</f>
        <v>362846.84200000006</v>
      </c>
      <c r="J55" s="52"/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7937719.860000002</v>
      </c>
      <c r="D57" s="12"/>
      <c r="E57" s="11">
        <f>SUM(E15,E20,E25,E30,E35,E40,E45,E50,E54)</f>
        <v>0</v>
      </c>
      <c r="F57" s="12"/>
      <c r="G57" s="11">
        <f>SUM(G15,G20,G25,G30,G35,G40,G45,G50,G54)</f>
        <v>0</v>
      </c>
      <c r="H57" s="12"/>
      <c r="I57" s="11">
        <f>SUM(I15,I20,I25,I30,I35,I40,I45,I50,I54)</f>
        <v>7937719.860000002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7943542.5550000025</v>
      </c>
      <c r="D58" s="20"/>
      <c r="E58" s="21">
        <f>SUM(E16,E21,E26,E31,E36,E41,E46,E51,E55)</f>
        <v>0</v>
      </c>
      <c r="F58" s="20"/>
      <c r="G58" s="21">
        <f>SUM(G16,G21,G26,G31,G36,G41,G46,G55)</f>
        <v>0</v>
      </c>
      <c r="H58" s="20"/>
      <c r="I58" s="21">
        <f>SUM(I16,I21,I26,I31,I36,I41,I46,I51,I55)</f>
        <v>7943542.5550000025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43571</v>
      </c>
      <c r="I8" s="77"/>
    </row>
    <row r="9" spans="1:9" ht="20.25" customHeight="1">
      <c r="A9" s="9" t="s">
        <v>33</v>
      </c>
      <c r="G9" s="8" t="s">
        <v>30</v>
      </c>
      <c r="H9" s="77">
        <v>43570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54"/>
      <c r="J12" s="22"/>
    </row>
    <row r="13" spans="1:10" ht="20.25">
      <c r="A13" s="40" t="s">
        <v>4</v>
      </c>
      <c r="B13" s="55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2" t="s">
        <v>5</v>
      </c>
      <c r="B14" s="50"/>
      <c r="C14" s="44">
        <v>6968.69</v>
      </c>
      <c r="D14" s="45"/>
      <c r="E14" s="44">
        <v>0</v>
      </c>
      <c r="F14" s="45"/>
      <c r="G14" s="44">
        <v>0</v>
      </c>
      <c r="H14" s="45"/>
      <c r="I14" s="44">
        <f>SUM(C14)+E14-G14</f>
        <v>6968.69</v>
      </c>
      <c r="J14" s="22"/>
    </row>
    <row r="15" spans="1:10" ht="19.5" customHeight="1">
      <c r="A15" s="42" t="s">
        <v>6</v>
      </c>
      <c r="B15" s="50"/>
      <c r="C15" s="44">
        <v>51882953.98600001</v>
      </c>
      <c r="D15" s="45"/>
      <c r="E15" s="44">
        <v>0</v>
      </c>
      <c r="F15" s="45"/>
      <c r="G15" s="44">
        <v>2970.5</v>
      </c>
      <c r="H15" s="45"/>
      <c r="I15" s="44">
        <f>SUM(C15)+E15-G15</f>
        <v>51879983.48600001</v>
      </c>
      <c r="J15" s="22"/>
    </row>
    <row r="16" spans="1:10" ht="19.5" customHeight="1">
      <c r="A16" s="46" t="s">
        <v>7</v>
      </c>
      <c r="B16" s="51"/>
      <c r="C16" s="48">
        <f>SUM(C14:C15)</f>
        <v>51889922.67600001</v>
      </c>
      <c r="D16" s="49"/>
      <c r="E16" s="48">
        <f>SUM(E14:E15)</f>
        <v>0</v>
      </c>
      <c r="F16" s="45"/>
      <c r="G16" s="48">
        <f>SUM(G14:G15)</f>
        <v>2970.5</v>
      </c>
      <c r="H16" s="49"/>
      <c r="I16" s="48">
        <f>SUM(C16)+E16-G16</f>
        <v>51886952.17600001</v>
      </c>
      <c r="J16" s="27"/>
    </row>
    <row r="17" spans="1:10" ht="18.75">
      <c r="A17" s="37"/>
      <c r="B17" s="55"/>
      <c r="C17" s="56"/>
      <c r="D17" s="57"/>
      <c r="E17" s="56"/>
      <c r="F17" s="57"/>
      <c r="G17" s="56"/>
      <c r="H17" s="57"/>
      <c r="I17" s="56"/>
      <c r="J17" s="22"/>
    </row>
    <row r="18" spans="1:10" ht="20.25">
      <c r="A18" s="40" t="s">
        <v>15</v>
      </c>
      <c r="B18" s="55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2" t="s">
        <v>5</v>
      </c>
      <c r="B19" s="50"/>
      <c r="C19" s="44">
        <v>807683.464</v>
      </c>
      <c r="D19" s="45"/>
      <c r="E19" s="44">
        <v>0</v>
      </c>
      <c r="F19" s="45"/>
      <c r="G19" s="44">
        <v>0</v>
      </c>
      <c r="H19" s="45"/>
      <c r="I19" s="44">
        <f>SUM(C19)+E19-G19</f>
        <v>807683.464</v>
      </c>
      <c r="J19" s="22"/>
    </row>
    <row r="20" spans="1:10" ht="19.5" customHeight="1">
      <c r="A20" s="42" t="s">
        <v>6</v>
      </c>
      <c r="B20" s="50"/>
      <c r="C20" s="44">
        <v>35942797.041999996</v>
      </c>
      <c r="D20" s="45"/>
      <c r="E20" s="44">
        <v>599763.498</v>
      </c>
      <c r="F20" s="45"/>
      <c r="G20" s="44">
        <v>613272.924</v>
      </c>
      <c r="H20" s="58"/>
      <c r="I20" s="44">
        <f>SUM(C20)+E20-G20</f>
        <v>35929287.616</v>
      </c>
      <c r="J20" s="22"/>
    </row>
    <row r="21" spans="1:10" ht="19.5" customHeight="1">
      <c r="A21" s="46" t="s">
        <v>7</v>
      </c>
      <c r="B21" s="51"/>
      <c r="C21" s="48">
        <f>SUM(C19:C20)</f>
        <v>36750480.506</v>
      </c>
      <c r="D21" s="49"/>
      <c r="E21" s="48">
        <f>SUM(E19:E20)</f>
        <v>599763.498</v>
      </c>
      <c r="F21" s="49"/>
      <c r="G21" s="48">
        <f>SUM(G19:G20)</f>
        <v>613272.924</v>
      </c>
      <c r="H21" s="49"/>
      <c r="I21" s="48">
        <f>SUM(I19:I20)</f>
        <v>36736971.08</v>
      </c>
      <c r="J21" s="27"/>
    </row>
    <row r="22" spans="1:10" ht="18.75">
      <c r="A22" s="37"/>
      <c r="B22" s="55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83" t="s">
        <v>34</v>
      </c>
      <c r="B23" s="84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2" t="s">
        <v>5</v>
      </c>
      <c r="B24" s="50"/>
      <c r="C24" s="44">
        <v>72430.68000000001</v>
      </c>
      <c r="D24" s="45"/>
      <c r="E24" s="44">
        <v>0</v>
      </c>
      <c r="F24" s="45"/>
      <c r="G24" s="44">
        <v>0</v>
      </c>
      <c r="H24" s="45"/>
      <c r="I24" s="44">
        <f>SUM(C24)+E24-G24</f>
        <v>72430.68000000001</v>
      </c>
      <c r="J24" s="22"/>
    </row>
    <row r="25" spans="1:10" ht="19.5" customHeight="1">
      <c r="A25" s="42" t="s">
        <v>6</v>
      </c>
      <c r="B25" s="50"/>
      <c r="C25" s="44">
        <v>15356186.714999998</v>
      </c>
      <c r="D25" s="45"/>
      <c r="E25" s="44">
        <v>0</v>
      </c>
      <c r="F25" s="45"/>
      <c r="G25" s="44">
        <v>0</v>
      </c>
      <c r="H25" s="45"/>
      <c r="I25" s="44">
        <f>SUM(C25)+E25-G25</f>
        <v>15356186.714999998</v>
      </c>
      <c r="J25" s="22"/>
    </row>
    <row r="26" spans="1:10" ht="19.5" customHeight="1">
      <c r="A26" s="46" t="s">
        <v>7</v>
      </c>
      <c r="B26" s="51"/>
      <c r="C26" s="48">
        <f>SUM(C24:C25)</f>
        <v>15428617.394999998</v>
      </c>
      <c r="D26" s="49"/>
      <c r="E26" s="48">
        <f>SUM(E24:E25)</f>
        <v>0</v>
      </c>
      <c r="F26" s="45"/>
      <c r="G26" s="48">
        <f>SUM(G24:G25)</f>
        <v>0</v>
      </c>
      <c r="H26" s="49"/>
      <c r="I26" s="48">
        <f>SUM(I24:I25)</f>
        <v>15428617.394999998</v>
      </c>
      <c r="J26" s="53"/>
    </row>
    <row r="27" spans="1:10" ht="19.5" customHeight="1">
      <c r="A27" s="42"/>
      <c r="B27" s="50"/>
      <c r="C27" s="44"/>
      <c r="D27" s="45"/>
      <c r="E27" s="44"/>
      <c r="F27" s="45"/>
      <c r="G27" s="44"/>
      <c r="H27" s="45"/>
      <c r="I27" s="44"/>
      <c r="J27" s="22"/>
    </row>
    <row r="28" spans="1:10" ht="20.25">
      <c r="A28" s="40" t="s">
        <v>8</v>
      </c>
      <c r="B28" s="50"/>
      <c r="C28" s="44"/>
      <c r="D28" s="45"/>
      <c r="E28" s="44"/>
      <c r="F28" s="45"/>
      <c r="G28" s="44"/>
      <c r="H28" s="45"/>
      <c r="I28" s="44"/>
      <c r="J28" s="22"/>
    </row>
    <row r="29" spans="1:10" ht="19.5" customHeight="1">
      <c r="A29" s="42" t="s">
        <v>5</v>
      </c>
      <c r="B29" s="50"/>
      <c r="C29" s="44">
        <v>319480.47</v>
      </c>
      <c r="D29" s="45"/>
      <c r="E29" s="44">
        <v>0</v>
      </c>
      <c r="F29" s="45"/>
      <c r="G29" s="44">
        <v>0</v>
      </c>
      <c r="H29" s="45"/>
      <c r="I29" s="44">
        <f>SUM(C29)+E29-G29</f>
        <v>319480.47</v>
      </c>
      <c r="J29" s="22"/>
    </row>
    <row r="30" spans="1:10" ht="19.5" customHeight="1">
      <c r="A30" s="42" t="s">
        <v>6</v>
      </c>
      <c r="B30" s="50"/>
      <c r="C30" s="44">
        <v>28333487.505</v>
      </c>
      <c r="D30" s="45"/>
      <c r="E30" s="44">
        <v>0</v>
      </c>
      <c r="F30" s="45"/>
      <c r="G30" s="44">
        <v>0</v>
      </c>
      <c r="H30" s="45"/>
      <c r="I30" s="44">
        <f>SUM(C30)+E30-G30</f>
        <v>28333487.505</v>
      </c>
      <c r="J30" s="22"/>
    </row>
    <row r="31" spans="1:10" ht="19.5" customHeight="1">
      <c r="A31" s="46" t="s">
        <v>7</v>
      </c>
      <c r="B31" s="51"/>
      <c r="C31" s="48">
        <f>SUM(C29:C30)</f>
        <v>28652967.974999998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28652967.974999998</v>
      </c>
      <c r="J31" s="27"/>
    </row>
    <row r="32" spans="1:10" ht="18.75">
      <c r="A32" s="37"/>
      <c r="B32" s="55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83" t="s">
        <v>25</v>
      </c>
      <c r="B33" s="84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2" t="s">
        <v>5</v>
      </c>
      <c r="B34" s="50"/>
      <c r="C34" s="44">
        <v>4065.3200000000006</v>
      </c>
      <c r="D34" s="45"/>
      <c r="E34" s="44">
        <v>0</v>
      </c>
      <c r="F34" s="45"/>
      <c r="G34" s="44">
        <v>0</v>
      </c>
      <c r="H34" s="45"/>
      <c r="I34" s="44">
        <f>SUM(C34)+E34-G34</f>
        <v>4065.3200000000006</v>
      </c>
      <c r="J34" s="22"/>
    </row>
    <row r="35" spans="1:10" ht="19.5" customHeight="1">
      <c r="A35" s="42" t="s">
        <v>6</v>
      </c>
      <c r="B35" s="50"/>
      <c r="C35" s="44">
        <v>257575.013</v>
      </c>
      <c r="D35" s="45"/>
      <c r="E35" s="44">
        <v>0</v>
      </c>
      <c r="F35" s="45"/>
      <c r="G35" s="44">
        <v>0</v>
      </c>
      <c r="H35" s="45"/>
      <c r="I35" s="44">
        <f>SUM(C35)+E35-G35</f>
        <v>257575.013</v>
      </c>
      <c r="J35" s="22"/>
    </row>
    <row r="36" spans="1:10" ht="19.5" customHeight="1">
      <c r="A36" s="46" t="s">
        <v>7</v>
      </c>
      <c r="B36" s="51"/>
      <c r="C36" s="48">
        <f>SUM(C34:C35)</f>
        <v>261640.333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261640.333</v>
      </c>
      <c r="J36" s="27"/>
    </row>
    <row r="37" spans="1:10" ht="19.5" customHeight="1">
      <c r="A37" s="42"/>
      <c r="B37" s="50"/>
      <c r="C37" s="44"/>
      <c r="D37" s="45"/>
      <c r="E37" s="44"/>
      <c r="F37" s="45"/>
      <c r="G37" s="44"/>
      <c r="H37" s="45"/>
      <c r="I37" s="44"/>
      <c r="J37" s="22"/>
    </row>
    <row r="38" spans="1:10" ht="19.5" customHeight="1">
      <c r="A38" s="59" t="s">
        <v>32</v>
      </c>
      <c r="B38" s="50"/>
      <c r="C38" s="44"/>
      <c r="D38" s="45"/>
      <c r="E38" s="44"/>
      <c r="F38" s="45"/>
      <c r="G38" s="44"/>
      <c r="H38" s="45"/>
      <c r="I38" s="44"/>
      <c r="J38" s="22"/>
    </row>
    <row r="39" spans="1:10" ht="19.5" customHeight="1">
      <c r="A39" s="42" t="s">
        <v>26</v>
      </c>
      <c r="B39" s="50"/>
      <c r="C39" s="44">
        <v>0</v>
      </c>
      <c r="D39" s="45"/>
      <c r="E39" s="44">
        <v>0</v>
      </c>
      <c r="F39" s="45"/>
      <c r="G39" s="44">
        <v>0</v>
      </c>
      <c r="H39" s="45"/>
      <c r="I39" s="44">
        <f>SUM(C39,E39,-G39)</f>
        <v>0</v>
      </c>
      <c r="J39" s="22"/>
    </row>
    <row r="40" spans="1:10" ht="19.5" customHeight="1">
      <c r="A40" s="42" t="s">
        <v>27</v>
      </c>
      <c r="B40" s="50"/>
      <c r="C40" s="44">
        <v>148910384.157</v>
      </c>
      <c r="D40" s="45"/>
      <c r="E40" s="44">
        <v>559531.6</v>
      </c>
      <c r="F40" s="45"/>
      <c r="G40" s="44">
        <v>0</v>
      </c>
      <c r="H40" s="45"/>
      <c r="I40" s="44">
        <f>SUM(C40,E40,-G40)</f>
        <v>149469915.757</v>
      </c>
      <c r="J40" s="22"/>
    </row>
    <row r="41" spans="1:10" ht="19.5" customHeight="1">
      <c r="A41" s="46" t="s">
        <v>28</v>
      </c>
      <c r="B41" s="51"/>
      <c r="C41" s="48">
        <f>SUM(C39:C40)</f>
        <v>148910384.157</v>
      </c>
      <c r="D41" s="49"/>
      <c r="E41" s="48">
        <f>SUM(E39:E40)</f>
        <v>559531.6</v>
      </c>
      <c r="F41" s="49"/>
      <c r="G41" s="48">
        <f>SUM(G39:G40)</f>
        <v>0</v>
      </c>
      <c r="H41" s="49"/>
      <c r="I41" s="48">
        <f>SUM(I39:I40)</f>
        <v>149469915.757</v>
      </c>
      <c r="J41" s="27"/>
    </row>
    <row r="42" spans="1:10" ht="19.5" customHeight="1">
      <c r="A42" s="42"/>
      <c r="B42" s="50"/>
      <c r="C42" s="44"/>
      <c r="D42" s="45"/>
      <c r="E42" s="44"/>
      <c r="F42" s="45"/>
      <c r="G42" s="44"/>
      <c r="H42" s="45"/>
      <c r="I42" s="44"/>
      <c r="J42" s="27"/>
    </row>
    <row r="43" spans="1:10" ht="19.5" customHeight="1">
      <c r="A43" s="60" t="s">
        <v>37</v>
      </c>
      <c r="B43" s="50"/>
      <c r="C43" s="44"/>
      <c r="D43" s="45"/>
      <c r="E43" s="44"/>
      <c r="F43" s="45"/>
      <c r="G43" s="44"/>
      <c r="H43" s="45"/>
      <c r="I43" s="44"/>
      <c r="J43" s="27"/>
    </row>
    <row r="44" spans="1:10" ht="19.5" customHeight="1">
      <c r="A44" s="42" t="s">
        <v>5</v>
      </c>
      <c r="B44" s="50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SUM(C44,E44,-G44)</f>
        <v>0</v>
      </c>
      <c r="J44" s="27"/>
    </row>
    <row r="45" spans="1:10" ht="19.5" customHeight="1">
      <c r="A45" s="42" t="s">
        <v>6</v>
      </c>
      <c r="B45" s="50"/>
      <c r="C45" s="44">
        <v>380239.84</v>
      </c>
      <c r="D45" s="45"/>
      <c r="E45" s="44">
        <v>0</v>
      </c>
      <c r="F45" s="45"/>
      <c r="G45" s="44">
        <v>0</v>
      </c>
      <c r="H45" s="45"/>
      <c r="I45" s="44">
        <f>SUM(C45,E45,-G45)</f>
        <v>380239.84</v>
      </c>
      <c r="J45" s="27"/>
    </row>
    <row r="46" spans="1:10" ht="19.5" customHeight="1">
      <c r="A46" s="46" t="s">
        <v>7</v>
      </c>
      <c r="B46" s="50"/>
      <c r="C46" s="44">
        <f>SUM(C44:C45)</f>
        <v>380239.84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380239.84</v>
      </c>
      <c r="J46" s="27"/>
    </row>
    <row r="47" spans="1:10" s="35" customFormat="1" ht="20.25">
      <c r="A47" s="61" t="s">
        <v>16</v>
      </c>
      <c r="B47" s="62"/>
      <c r="C47" s="63"/>
      <c r="D47" s="64"/>
      <c r="E47" s="63"/>
      <c r="F47" s="64"/>
      <c r="G47" s="63"/>
      <c r="H47" s="64"/>
      <c r="I47" s="63"/>
      <c r="J47" s="36"/>
    </row>
    <row r="48" spans="1:10" ht="20.25">
      <c r="A48" s="85" t="s">
        <v>35</v>
      </c>
      <c r="B48" s="86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2" t="s">
        <v>5</v>
      </c>
      <c r="B49" s="43"/>
      <c r="C49" s="44">
        <v>0</v>
      </c>
      <c r="D49" s="45"/>
      <c r="E49" s="44">
        <v>0</v>
      </c>
      <c r="F49" s="45"/>
      <c r="G49" s="44">
        <v>0</v>
      </c>
      <c r="H49" s="45"/>
      <c r="I49" s="44">
        <f>SUM(C49)+E49-G49</f>
        <v>0</v>
      </c>
      <c r="J49" s="22"/>
    </row>
    <row r="50" spans="1:10" ht="19.5" customHeight="1">
      <c r="A50" s="42" t="s">
        <v>6</v>
      </c>
      <c r="B50" s="43"/>
      <c r="C50" s="44">
        <v>21577240.843999997</v>
      </c>
      <c r="D50" s="45"/>
      <c r="E50" s="44">
        <v>479456.38</v>
      </c>
      <c r="F50" s="45"/>
      <c r="G50" s="44">
        <v>0</v>
      </c>
      <c r="H50" s="58"/>
      <c r="I50" s="44">
        <f>SUM(C50)+E50-G50</f>
        <v>22056697.223999996</v>
      </c>
      <c r="J50" s="22"/>
    </row>
    <row r="51" spans="1:10" ht="20.25" thickBot="1">
      <c r="A51" s="46" t="s">
        <v>7</v>
      </c>
      <c r="B51" s="47"/>
      <c r="C51" s="48">
        <f>SUM(C49:C50)</f>
        <v>21577240.843999997</v>
      </c>
      <c r="D51" s="49"/>
      <c r="E51" s="48">
        <f>SUM(E49:E50)</f>
        <v>479456.38</v>
      </c>
      <c r="F51" s="45"/>
      <c r="G51" s="48">
        <f>SUM(G49:G50)</f>
        <v>0</v>
      </c>
      <c r="H51" s="49"/>
      <c r="I51" s="48">
        <f>SUM(I49:I50)</f>
        <v>22056697.223999996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1210628.624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1210628.624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302640865.10199994</v>
      </c>
      <c r="D53" s="12"/>
      <c r="E53" s="11">
        <f>SUM(E15,E20,E25,E30,E35,E40,E45,E50)</f>
        <v>1638751.4780000001</v>
      </c>
      <c r="F53" s="12"/>
      <c r="G53" s="11">
        <f>SUM(G15,G20,G25,G30,G35,G40,G45,G50)</f>
        <v>616243.424</v>
      </c>
      <c r="H53" s="12"/>
      <c r="I53" s="11">
        <f>SUM(I15,I20,I25,I30,I35,I40,I45,I50)</f>
        <v>303663373.15599996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303851493.72599995</v>
      </c>
      <c r="D54" s="20"/>
      <c r="E54" s="19">
        <f>SUM(E16,E21,E26,E31,E36,E41,E46,E51)</f>
        <v>1638751.4780000001</v>
      </c>
      <c r="F54" s="20"/>
      <c r="G54" s="19">
        <f>SUM(G16,G21,G26,G31,G36,G41,G46,G51)</f>
        <v>616243.424</v>
      </c>
      <c r="H54" s="20"/>
      <c r="I54" s="19">
        <f>SUM(I16,I21,I26,I31,I36,I41,I46,I51)</f>
        <v>304874001.78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2019-04-16T16:58:52Z</dcterms:modified>
  <cp:category/>
  <cp:version/>
  <cp:contentType/>
  <cp:contentStatus/>
</cp:coreProperties>
</file>