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24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<sst xmlns="http://schemas.openxmlformats.org/spreadsheetml/2006/main" count="90" uniqueCount="32">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</sst>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19050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19050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4"/>
  <sheetViews>
    <sheetView tabSelected="1" zoomScale="70" zoomScaleNormal="70" zoomScalePageLayoutView="0" workbookViewId="0" topLeftCell="A1">
      <selection activeCell="A9" sqref="A9:I9"/>
    </sheetView>
  </sheetViews>
  <sheetFormatPr defaultColWidth="9.140625" defaultRowHeight="12.75"/>
  <cols>
    <col min="1" max="1" width="61.7109375" style="1" customWidth="1"/>
    <col min="2" max="2" width="2.28125" style="1" customWidth="1"/>
    <col min="3" max="3" width="19.710937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9" spans="1:9" ht="21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44299</v>
      </c>
      <c r="I10" s="85"/>
    </row>
    <row r="11" spans="1:9" ht="20.25" customHeight="1">
      <c r="A11" s="12" t="s">
        <v>12</v>
      </c>
      <c r="G11" s="11" t="s">
        <v>21</v>
      </c>
      <c r="H11" s="85">
        <v>44298</v>
      </c>
      <c r="I11" s="85"/>
    </row>
    <row r="12" ht="18" thickBot="1">
      <c r="A12" s="29" t="s">
        <v>13</v>
      </c>
    </row>
    <row r="13" spans="1:12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L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20.2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9986138.216</v>
      </c>
      <c r="D17" s="32"/>
      <c r="E17" s="74">
        <v>0</v>
      </c>
      <c r="F17" s="32"/>
      <c r="G17" s="74">
        <v>0</v>
      </c>
      <c r="H17" s="32"/>
      <c r="I17" s="31">
        <f>SUM(C17)+E17-G17</f>
        <v>9986138.216</v>
      </c>
    </row>
    <row r="18" spans="1:10" ht="19.5" customHeight="1">
      <c r="A18" s="62" t="s">
        <v>19</v>
      </c>
      <c r="B18" s="55"/>
      <c r="C18" s="33">
        <f>SUM(C16:C17)</f>
        <v>9986684.766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9986684.766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20.2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4308.1</v>
      </c>
      <c r="D21" s="32"/>
      <c r="E21" s="74">
        <v>0</v>
      </c>
      <c r="F21" s="32"/>
      <c r="G21" s="74">
        <v>0</v>
      </c>
      <c r="H21" s="32"/>
      <c r="I21" s="31">
        <f>SUM(C21)+E21-G21</f>
        <v>4308.1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225.05</v>
      </c>
      <c r="D26" s="32"/>
      <c r="E26" s="74">
        <v>0</v>
      </c>
      <c r="F26" s="32"/>
      <c r="G26" s="74">
        <v>0</v>
      </c>
      <c r="H26" s="32"/>
      <c r="I26" s="31">
        <f>SUM(C26)+E26-G26</f>
        <v>225.05</v>
      </c>
    </row>
    <row r="27" spans="1:9" ht="19.5" customHeight="1">
      <c r="A27" s="64" t="s">
        <v>18</v>
      </c>
      <c r="B27" s="50"/>
      <c r="C27" s="74">
        <v>209275.557</v>
      </c>
      <c r="D27" s="32"/>
      <c r="E27" s="74">
        <v>0</v>
      </c>
      <c r="F27" s="32"/>
      <c r="G27" s="74">
        <v>0</v>
      </c>
      <c r="H27" s="32"/>
      <c r="I27" s="31">
        <f>SUM(C27)+E27-G27</f>
        <v>209275.557</v>
      </c>
    </row>
    <row r="28" spans="1:10" ht="19.5" customHeight="1">
      <c r="A28" s="65" t="s">
        <v>19</v>
      </c>
      <c r="B28" s="55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2" ht="20.2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L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6564044.025</v>
      </c>
      <c r="D32" s="32"/>
      <c r="E32" s="74">
        <v>0</v>
      </c>
      <c r="F32" s="32"/>
      <c r="G32" s="74">
        <v>0</v>
      </c>
      <c r="H32" s="32"/>
      <c r="I32" s="31">
        <f>SUM(C32)+E32-G32</f>
        <v>6564044.025</v>
      </c>
    </row>
    <row r="33" spans="1:10" ht="19.5" customHeight="1">
      <c r="A33" s="65" t="s">
        <v>19</v>
      </c>
      <c r="B33" s="55"/>
      <c r="C33" s="33">
        <f>SUM(C31:C32)</f>
        <v>6564204.775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6564204.775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353.65</v>
      </c>
      <c r="D36" s="32"/>
      <c r="E36" s="74">
        <v>0</v>
      </c>
      <c r="F36" s="32"/>
      <c r="G36" s="74">
        <v>0</v>
      </c>
      <c r="H36" s="32"/>
      <c r="I36" s="31">
        <f>SUM(C36,E36,-G36)</f>
        <v>353.65</v>
      </c>
    </row>
    <row r="37" spans="1:9" ht="19.5" customHeight="1">
      <c r="A37" s="64" t="s">
        <v>18</v>
      </c>
      <c r="B37" s="50"/>
      <c r="C37" s="74">
        <v>379623.339</v>
      </c>
      <c r="D37" s="32"/>
      <c r="E37" s="74">
        <v>0</v>
      </c>
      <c r="F37" s="32"/>
      <c r="G37" s="74">
        <v>0</v>
      </c>
      <c r="H37" s="32"/>
      <c r="I37" s="31">
        <f>SUM(C37,E37,-G37)</f>
        <v>379623.339</v>
      </c>
    </row>
    <row r="38" spans="1:10" ht="19.5" customHeight="1">
      <c r="A38" s="65" t="s">
        <v>19</v>
      </c>
      <c r="B38" s="55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389470.08</v>
      </c>
      <c r="D42" s="32"/>
      <c r="E42" s="74">
        <v>0</v>
      </c>
      <c r="F42" s="32"/>
      <c r="G42" s="74">
        <v>0</v>
      </c>
      <c r="H42" s="32"/>
      <c r="I42" s="31">
        <f>SUM(C42)+E42-G42</f>
        <v>389470.08</v>
      </c>
    </row>
    <row r="43" spans="1:10" ht="19.5" customHeight="1">
      <c r="A43" s="65" t="s">
        <v>19</v>
      </c>
      <c r="B43" s="55"/>
      <c r="C43" s="33">
        <f>SUM(C41:C42)</f>
        <v>389470.08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389470.08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5594.1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5594.1</v>
      </c>
    </row>
    <row r="46" spans="1:9" ht="21.75" customHeight="1">
      <c r="A46" s="17" t="s">
        <v>5</v>
      </c>
      <c r="B46" s="11"/>
      <c r="C46" s="18">
        <f>SUM(C17,C22,C27,C32,C37,C42)</f>
        <v>17529322.816999998</v>
      </c>
      <c r="D46" s="19"/>
      <c r="E46" s="18">
        <f>SUM(E17,E22,E27,E32,E37,E42)</f>
        <v>0</v>
      </c>
      <c r="F46" s="19"/>
      <c r="G46" s="18">
        <f>SUM(G17,G22,G27,G32,G37,G42)</f>
        <v>0</v>
      </c>
      <c r="H46" s="19"/>
      <c r="I46" s="18">
        <f>SUM(I17,I22,I27,I32,I37,I42)</f>
        <v>17529322.816999998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17534916.917</v>
      </c>
      <c r="D47" s="27"/>
      <c r="E47" s="28">
        <f>SUM(E18,E23,E28,E33,E38,E43)</f>
        <v>0</v>
      </c>
      <c r="F47" s="27"/>
      <c r="G47" s="28">
        <f>SUM(G18,G23,G28,G33,G38,G43)</f>
        <v>0</v>
      </c>
      <c r="H47" s="27"/>
      <c r="I47" s="28">
        <f>SUM(I18,I23,I28,I33,I38,I43)</f>
        <v>17534916.917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8">
      <c r="A52" s="2"/>
      <c r="B52"/>
      <c r="C52"/>
      <c r="D52"/>
      <c r="E52"/>
      <c r="F52"/>
      <c r="G52"/>
      <c r="H52"/>
      <c r="I52" s="46"/>
    </row>
    <row r="53" spans="1:9" ht="18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8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70" zoomScaleNormal="70" zoomScalePageLayoutView="0" workbookViewId="0" topLeftCell="A1">
      <selection activeCell="A9" sqref="A9:I9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1" max="11" width="10.7109375" style="72" bestFit="1" customWidth="1"/>
    <col min="12" max="12" width="12.421875" style="72" bestFit="1" customWidth="1"/>
  </cols>
  <sheetData>
    <row r="1" ht="18">
      <c r="M1" s="51"/>
    </row>
    <row r="2" ht="18">
      <c r="H2" s="48"/>
    </row>
    <row r="5" spans="1:9" ht="18">
      <c r="A5" s="91"/>
      <c r="B5" s="92"/>
      <c r="C5" s="92"/>
      <c r="D5" s="92"/>
      <c r="E5" s="92"/>
      <c r="F5" s="92"/>
      <c r="G5" s="92"/>
      <c r="H5" s="92"/>
      <c r="I5" s="92"/>
    </row>
    <row r="6" ht="18">
      <c r="A6" s="4"/>
    </row>
    <row r="7" ht="18">
      <c r="A7" s="4"/>
    </row>
    <row r="9" spans="1:11" ht="21">
      <c r="A9" s="88" t="s">
        <v>8</v>
      </c>
      <c r="B9" s="89"/>
      <c r="C9" s="89"/>
      <c r="D9" s="89"/>
      <c r="E9" s="89"/>
      <c r="F9" s="89"/>
      <c r="G9" s="89"/>
      <c r="H9" s="89"/>
      <c r="I9" s="89"/>
      <c r="K9" s="73"/>
    </row>
    <row r="10" spans="1:9" ht="20.25" customHeight="1">
      <c r="A10" s="12"/>
      <c r="G10" s="11" t="s">
        <v>20</v>
      </c>
      <c r="H10" s="85">
        <v>44299</v>
      </c>
      <c r="I10" s="85"/>
    </row>
    <row r="11" spans="1:9" ht="20.25" customHeight="1">
      <c r="A11" s="12" t="s">
        <v>23</v>
      </c>
      <c r="G11" s="11" t="s">
        <v>21</v>
      </c>
      <c r="H11" s="85">
        <v>44298</v>
      </c>
      <c r="I11" s="85"/>
    </row>
    <row r="12" spans="1:10" ht="18" thickBot="1">
      <c r="A12" s="3" t="s">
        <v>13</v>
      </c>
      <c r="J12" s="51"/>
    </row>
    <row r="13" spans="1:13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M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20.2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51316375.773</v>
      </c>
      <c r="D17" s="32"/>
      <c r="E17" s="74">
        <v>0</v>
      </c>
      <c r="F17" s="32"/>
      <c r="G17" s="74">
        <v>0</v>
      </c>
      <c r="H17" s="32"/>
      <c r="I17" s="31">
        <f>SUM(C17)+E17-G17</f>
        <v>51316375.773</v>
      </c>
    </row>
    <row r="18" spans="1:10" ht="19.5" customHeight="1">
      <c r="A18" s="65" t="s">
        <v>19</v>
      </c>
      <c r="B18" s="69"/>
      <c r="C18" s="33">
        <f>SUM(C16:C17)</f>
        <v>51320500.343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51320500.343</v>
      </c>
      <c r="J18" s="46"/>
    </row>
    <row r="19" spans="1:14" ht="18">
      <c r="A19" s="70"/>
      <c r="B19" s="67"/>
      <c r="C19" s="41"/>
      <c r="D19" s="42"/>
      <c r="E19" s="41"/>
      <c r="F19" s="53"/>
      <c r="G19" s="41"/>
      <c r="H19" s="42"/>
      <c r="I19" s="41"/>
      <c r="N19" s="51"/>
    </row>
    <row r="20" spans="1:13" ht="20.25">
      <c r="A20" s="77" t="s">
        <v>28</v>
      </c>
      <c r="B20" s="67"/>
      <c r="C20" s="5"/>
      <c r="D20" s="6"/>
      <c r="E20" s="5"/>
      <c r="F20" s="6"/>
      <c r="G20" s="5"/>
      <c r="H20" s="6"/>
      <c r="I20" s="5"/>
      <c r="M20" s="51"/>
    </row>
    <row r="21" spans="1:9" ht="19.5" customHeight="1">
      <c r="A21" s="64" t="s">
        <v>17</v>
      </c>
      <c r="B21" s="68"/>
      <c r="C21" s="74">
        <v>474110.289</v>
      </c>
      <c r="D21" s="32"/>
      <c r="E21" s="74">
        <v>0</v>
      </c>
      <c r="F21" s="32"/>
      <c r="G21" s="74">
        <v>0</v>
      </c>
      <c r="H21" s="32"/>
      <c r="I21" s="31">
        <f>SUM(C21)+E21-G21</f>
        <v>474110.289</v>
      </c>
    </row>
    <row r="22" spans="1:11" ht="19.5" customHeight="1">
      <c r="A22" s="64" t="s">
        <v>18</v>
      </c>
      <c r="B22" s="68"/>
      <c r="C22" s="74">
        <v>36762440.114</v>
      </c>
      <c r="D22" s="32"/>
      <c r="E22" s="74">
        <v>599412.35</v>
      </c>
      <c r="F22" s="32"/>
      <c r="G22" s="74">
        <v>1111925.241</v>
      </c>
      <c r="H22" s="43"/>
      <c r="I22" s="57">
        <f>SUM(C22)+E22-G22</f>
        <v>36249927.223000005</v>
      </c>
      <c r="K22" s="80"/>
    </row>
    <row r="23" spans="1:10" ht="19.5" customHeight="1">
      <c r="A23" s="65" t="s">
        <v>19</v>
      </c>
      <c r="B23" s="69"/>
      <c r="C23" s="33">
        <f>SUM(C21:C22)</f>
        <v>37236550.403</v>
      </c>
      <c r="D23" s="34"/>
      <c r="E23" s="33">
        <f>SUM(E21:E22)</f>
        <v>599412.35</v>
      </c>
      <c r="F23" s="34"/>
      <c r="G23" s="33">
        <f>SUM(G21:G22)</f>
        <v>1111925.241</v>
      </c>
      <c r="H23" s="34"/>
      <c r="I23" s="33">
        <f>SUM(I21:I22)</f>
        <v>36724037.512</v>
      </c>
      <c r="J23" s="46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20.2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2" ht="19.5" customHeight="1">
      <c r="A27" s="64" t="s">
        <v>18</v>
      </c>
      <c r="B27" s="68"/>
      <c r="C27" s="74">
        <v>15469175.611</v>
      </c>
      <c r="D27" s="32"/>
      <c r="E27" s="74">
        <v>38524.17</v>
      </c>
      <c r="F27" s="32"/>
      <c r="G27" s="74">
        <v>8979.97</v>
      </c>
      <c r="H27" s="32"/>
      <c r="I27" s="57">
        <f>SUM(C27)+E27-G27</f>
        <v>15498719.810999999</v>
      </c>
      <c r="L27" s="80"/>
    </row>
    <row r="28" spans="1:10" ht="19.5" customHeight="1">
      <c r="A28" s="65" t="s">
        <v>19</v>
      </c>
      <c r="B28" s="69"/>
      <c r="C28" s="33">
        <f>SUM(C26:C27)</f>
        <v>15531028.876</v>
      </c>
      <c r="D28" s="34"/>
      <c r="E28" s="33">
        <f>SUM(E26:E27)</f>
        <v>38524.17</v>
      </c>
      <c r="F28" s="32"/>
      <c r="G28" s="33">
        <f>SUM(G26:G27)</f>
        <v>8979.97</v>
      </c>
      <c r="H28" s="34"/>
      <c r="I28" s="33">
        <f>SUM(I26:I27)</f>
        <v>15560573.076</v>
      </c>
      <c r="J28" s="46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20.2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10" ht="19.5" customHeight="1">
      <c r="A32" s="64" t="s">
        <v>18</v>
      </c>
      <c r="B32" s="66"/>
      <c r="C32" s="75">
        <v>23086379.888</v>
      </c>
      <c r="D32" s="32"/>
      <c r="E32" s="74">
        <v>598223.929</v>
      </c>
      <c r="F32" s="32"/>
      <c r="G32" s="74">
        <v>0</v>
      </c>
      <c r="H32" s="32"/>
      <c r="I32" s="31">
        <f>SUM(C32)+E32-G32</f>
        <v>23684603.817</v>
      </c>
      <c r="J32" s="51"/>
    </row>
    <row r="33" spans="1:10" ht="19.5" customHeight="1">
      <c r="A33" s="65" t="s">
        <v>19</v>
      </c>
      <c r="B33" s="69"/>
      <c r="C33" s="33">
        <f>SUM(C31:C32)</f>
        <v>23389873.768</v>
      </c>
      <c r="D33" s="34"/>
      <c r="E33" s="33">
        <f>SUM(E31:E32)</f>
        <v>598223.929</v>
      </c>
      <c r="F33" s="34"/>
      <c r="G33" s="33">
        <f>SUM(G31:G32)</f>
        <v>0</v>
      </c>
      <c r="H33" s="34"/>
      <c r="I33" s="33">
        <f>SUM(I31:I32)</f>
        <v>23988097.697</v>
      </c>
      <c r="J33" s="46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20.25">
      <c r="A35" s="93" t="s">
        <v>29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3" ht="19.5" customHeight="1">
      <c r="A37" s="64" t="s">
        <v>18</v>
      </c>
      <c r="B37" s="68"/>
      <c r="C37" s="74">
        <v>4678517.401</v>
      </c>
      <c r="D37" s="32"/>
      <c r="E37" s="74">
        <v>0</v>
      </c>
      <c r="F37" s="32"/>
      <c r="G37" s="74">
        <v>0</v>
      </c>
      <c r="H37" s="32"/>
      <c r="I37" s="31">
        <f>SUM(C37)+E37-G37</f>
        <v>4678517.401</v>
      </c>
      <c r="M37" s="51"/>
    </row>
    <row r="38" spans="1:10" ht="19.5" customHeight="1">
      <c r="A38" s="65" t="s">
        <v>19</v>
      </c>
      <c r="B38" s="69"/>
      <c r="C38" s="33">
        <f>SUM(C36:C37)</f>
        <v>4682582.721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4682582.721</v>
      </c>
      <c r="J38" s="46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16014083.886</v>
      </c>
      <c r="D42" s="32"/>
      <c r="E42" s="74">
        <v>0</v>
      </c>
      <c r="F42" s="32"/>
      <c r="G42" s="74">
        <v>0</v>
      </c>
      <c r="H42" s="32"/>
      <c r="I42" s="31">
        <f>SUM(C42,E42,-G42)</f>
        <v>16014083.886</v>
      </c>
    </row>
    <row r="43" spans="1:10" ht="19.5" customHeight="1">
      <c r="A43" s="65" t="s">
        <v>19</v>
      </c>
      <c r="B43" s="69"/>
      <c r="C43" s="33">
        <f>SUM(C41:C42)</f>
        <v>16014083.886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16014083.886</v>
      </c>
      <c r="J43" s="46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847647.3239999999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847647.3239999999</v>
      </c>
    </row>
    <row r="46" spans="1:9" ht="21.75" customHeight="1">
      <c r="A46" s="17" t="s">
        <v>5</v>
      </c>
      <c r="B46" s="11"/>
      <c r="C46" s="18">
        <f>SUM(C17,C22,C27,C32,C37,C42)</f>
        <v>147326972.67299998</v>
      </c>
      <c r="D46" s="19"/>
      <c r="E46" s="18">
        <f>SUM(E17,E22,E27,E32,E37,E42)</f>
        <v>1236160.449</v>
      </c>
      <c r="F46" s="19"/>
      <c r="G46" s="18">
        <f>SUM(G17,G22,G27,G32,G37,G42)</f>
        <v>1120905.211</v>
      </c>
      <c r="H46" s="19"/>
      <c r="I46" s="18">
        <f>SUM(I17,I22,I27,I32,I37,I42)</f>
        <v>147442227.911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148174619.99699998</v>
      </c>
      <c r="D47" s="27"/>
      <c r="E47" s="28">
        <f>SUM(E18,E23,E28,E33,E38,E43)</f>
        <v>1236160.449</v>
      </c>
      <c r="F47" s="27"/>
      <c r="G47" s="28">
        <f>SUM(G18,G23,G28,G33,G38,G43)</f>
        <v>1120905.211</v>
      </c>
      <c r="H47" s="27"/>
      <c r="I47" s="28">
        <f>SUM(I18,I23,I28,I33,I38,I43)</f>
        <v>148289875.235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2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L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8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2021-01-12T18:56:53Z</cp:lastPrinted>
  <dcterms:created xsi:type="dcterms:W3CDTF">2014-07-03T13:06:25Z</dcterms:created>
  <dcterms:modified xsi:type="dcterms:W3CDTF">2021-04-13T18:45:48Z</dcterms:modified>
  <cp:category/>
  <cp:version/>
  <cp:contentType/>
  <cp:contentStatus/>
</cp:coreProperties>
</file>