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3755" windowHeight="871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<sst xmlns="http://schemas.openxmlformats.org/spreadsheetml/2006/main" count="111" uniqueCount="38">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</sst>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5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5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164" fontId="6" fillId="0" borderId="14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8" fillId="0" borderId="13" xfId="0" applyFont="1" applyBorder="1" applyAlignment="1">
      <alignment/>
    </xf>
    <xf numFmtId="0" fontId="5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4" borderId="1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5" fillId="0" borderId="13" xfId="0" applyFont="1" applyFill="1" applyBorder="1" applyAlignment="1">
      <alignment horizontal="left" vertical="top"/>
    </xf>
    <xf numFmtId="0" fontId="1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Fill="1" applyAlignment="1">
      <alignment/>
    </xf>
    <xf numFmtId="164" fontId="7" fillId="0" borderId="14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164" fontId="7" fillId="0" borderId="24" xfId="0" applyNumberFormat="1" applyFont="1" applyFill="1" applyBorder="1" applyAlignment="1">
      <alignment horizontal="center"/>
    </xf>
    <xf numFmtId="164" fontId="7" fillId="0" borderId="23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164" fontId="1" fillId="0" borderId="14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5" fillId="0" borderId="0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28" xfId="0" applyFont="1" applyFill="1" applyBorder="1" applyAlignment="1">
      <alignment horizontal="left" vertical="top"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7" fillId="0" borderId="2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vertical="top" wrapText="1"/>
    </xf>
    <xf numFmtId="0" fontId="5" fillId="0" borderId="32" xfId="0" applyFont="1" applyFill="1" applyBorder="1" applyAlignment="1">
      <alignment horizontal="left" vertical="top"/>
    </xf>
    <xf numFmtId="0" fontId="1" fillId="0" borderId="31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164" fontId="7" fillId="0" borderId="20" xfId="0" applyNumberFormat="1" applyFont="1" applyFill="1" applyBorder="1" applyAlignment="1">
      <alignment horizontal="center"/>
    </xf>
    <xf numFmtId="164" fontId="7" fillId="0" borderId="3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3" xfId="0" applyFont="1" applyFill="1" applyBorder="1" applyAlignment="1">
      <alignment horizontal="left" vertical="top"/>
    </xf>
    <xf numFmtId="0" fontId="5" fillId="0" borderId="25" xfId="0" applyFont="1" applyFill="1" applyBorder="1" applyAlignment="1">
      <alignment horizontal="left" vertical="top"/>
    </xf>
    <xf numFmtId="0" fontId="56" fillId="0" borderId="13" xfId="0" applyFont="1" applyFill="1" applyBorder="1" applyAlignment="1">
      <alignment horizontal="left" vertical="top" wrapText="1"/>
    </xf>
    <xf numFmtId="0" fontId="56" fillId="0" borderId="25" xfId="0" applyFont="1" applyFill="1" applyBorder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5:J63"/>
  <sheetViews>
    <sheetView tabSelected="1" zoomScale="70" zoomScaleNormal="70" zoomScalePageLayoutView="0" workbookViewId="0" topLeftCell="A1">
      <selection activeCell="H8" sqref="H8:I8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9" ht="20.25">
      <c r="A7" s="80" t="s">
        <v>14</v>
      </c>
      <c r="B7" s="81"/>
      <c r="C7" s="81"/>
      <c r="D7" s="81"/>
      <c r="E7" s="81"/>
      <c r="F7" s="81"/>
      <c r="G7" s="81"/>
      <c r="H7" s="81"/>
      <c r="I7" s="81"/>
    </row>
    <row r="8" spans="1:9" ht="20.25" customHeight="1">
      <c r="A8" s="9"/>
      <c r="G8" s="26" t="s">
        <v>29</v>
      </c>
      <c r="H8" s="77">
        <v>43566</v>
      </c>
      <c r="I8" s="77"/>
    </row>
    <row r="9" spans="1:9" ht="20.25" customHeight="1">
      <c r="A9" s="9" t="s">
        <v>20</v>
      </c>
      <c r="G9" s="8" t="s">
        <v>30</v>
      </c>
      <c r="H9" s="77">
        <v>43565</v>
      </c>
      <c r="I9" s="77"/>
    </row>
    <row r="10" ht="19.5" thickBot="1">
      <c r="A10" s="23" t="s">
        <v>21</v>
      </c>
    </row>
    <row r="11" spans="1:9" ht="19.5" thickBot="1">
      <c r="A11" s="6" t="s">
        <v>0</v>
      </c>
      <c r="B11" s="4" t="s">
        <v>1</v>
      </c>
      <c r="C11" s="5" t="s">
        <v>17</v>
      </c>
      <c r="D11" s="5"/>
      <c r="E11" s="4" t="s">
        <v>2</v>
      </c>
      <c r="F11" s="4"/>
      <c r="G11" s="4" t="s">
        <v>3</v>
      </c>
      <c r="H11" s="4"/>
      <c r="I11" s="7" t="s">
        <v>12</v>
      </c>
    </row>
    <row r="12" spans="1:9" ht="18.75">
      <c r="A12" s="37"/>
      <c r="B12" s="38"/>
      <c r="C12" s="39"/>
      <c r="D12" s="38"/>
      <c r="E12" s="39"/>
      <c r="F12" s="38"/>
      <c r="G12" s="39"/>
      <c r="H12" s="38"/>
      <c r="I12" s="65"/>
    </row>
    <row r="13" spans="1:9" ht="20.25">
      <c r="A13" s="40" t="s">
        <v>4</v>
      </c>
      <c r="B13" s="41"/>
      <c r="C13" s="39"/>
      <c r="D13" s="38"/>
      <c r="E13" s="39"/>
      <c r="F13" s="38"/>
      <c r="G13" s="39"/>
      <c r="H13" s="38"/>
      <c r="I13" s="39"/>
    </row>
    <row r="14" spans="1:9" ht="19.5" customHeight="1">
      <c r="A14" s="42" t="s">
        <v>5</v>
      </c>
      <c r="B14" s="43"/>
      <c r="C14" s="44">
        <v>289.35</v>
      </c>
      <c r="D14" s="45"/>
      <c r="E14" s="44">
        <v>0</v>
      </c>
      <c r="F14" s="45"/>
      <c r="G14" s="44">
        <v>0</v>
      </c>
      <c r="H14" s="45"/>
      <c r="I14" s="44">
        <f>SUM(C14)+E14-G14</f>
        <v>289.35</v>
      </c>
    </row>
    <row r="15" spans="1:9" ht="19.5" customHeight="1">
      <c r="A15" s="42" t="s">
        <v>6</v>
      </c>
      <c r="B15" s="43"/>
      <c r="C15" s="44">
        <v>204574.64899999995</v>
      </c>
      <c r="D15" s="45"/>
      <c r="E15" s="44">
        <v>0</v>
      </c>
      <c r="F15" s="45"/>
      <c r="G15" s="44">
        <v>0</v>
      </c>
      <c r="H15" s="45"/>
      <c r="I15" s="44">
        <f>SUM(C15)+E15-G15</f>
        <v>204574.64899999995</v>
      </c>
    </row>
    <row r="16" spans="1:10" ht="19.5" customHeight="1">
      <c r="A16" s="46" t="s">
        <v>7</v>
      </c>
      <c r="B16" s="47"/>
      <c r="C16" s="48">
        <f>SUM(C14:C15)</f>
        <v>204863.99899999995</v>
      </c>
      <c r="D16" s="49"/>
      <c r="E16" s="48">
        <f>SUM(E14:E15)</f>
        <v>0</v>
      </c>
      <c r="F16" s="49"/>
      <c r="G16" s="48">
        <f>SUM(G14:G15)</f>
        <v>0</v>
      </c>
      <c r="H16" s="49"/>
      <c r="I16" s="48">
        <f>SUM(C16)+E16-G16</f>
        <v>204863.99899999995</v>
      </c>
      <c r="J16" s="52"/>
    </row>
    <row r="17" spans="1:9" ht="18.75">
      <c r="A17" s="38"/>
      <c r="B17" s="41"/>
      <c r="C17" s="56"/>
      <c r="D17" s="57"/>
      <c r="E17" s="56"/>
      <c r="F17" s="57"/>
      <c r="G17" s="56"/>
      <c r="H17" s="57"/>
      <c r="I17" s="56"/>
    </row>
    <row r="18" spans="1:9" ht="20.25">
      <c r="A18" s="40" t="s">
        <v>15</v>
      </c>
      <c r="B18" s="41"/>
      <c r="C18" s="37"/>
      <c r="D18" s="39"/>
      <c r="E18" s="39"/>
      <c r="F18" s="38"/>
      <c r="G18" s="39"/>
      <c r="H18" s="38"/>
      <c r="I18" s="39"/>
    </row>
    <row r="19" spans="1:9" ht="19.5" customHeight="1">
      <c r="A19" s="42" t="s">
        <v>5</v>
      </c>
      <c r="B19" s="43"/>
      <c r="C19" s="44">
        <v>4468.85</v>
      </c>
      <c r="D19" s="45"/>
      <c r="E19" s="44">
        <v>0</v>
      </c>
      <c r="F19" s="45"/>
      <c r="G19" s="44">
        <v>0</v>
      </c>
      <c r="H19" s="45"/>
      <c r="I19" s="44">
        <f>SUM(C19)+E19-G19</f>
        <v>4468.85</v>
      </c>
    </row>
    <row r="20" spans="1:9" ht="19.5" customHeight="1">
      <c r="A20" s="42" t="s">
        <v>6</v>
      </c>
      <c r="B20" s="43"/>
      <c r="C20" s="44">
        <v>1157.4</v>
      </c>
      <c r="D20" s="45"/>
      <c r="E20" s="44">
        <v>0</v>
      </c>
      <c r="F20" s="45"/>
      <c r="G20" s="44">
        <v>0</v>
      </c>
      <c r="H20" s="45"/>
      <c r="I20" s="44">
        <f>SUM(C20)+E20-G20</f>
        <v>1157.4</v>
      </c>
    </row>
    <row r="21" spans="1:10" ht="19.5" customHeight="1">
      <c r="A21" s="46" t="s">
        <v>7</v>
      </c>
      <c r="B21" s="47"/>
      <c r="C21" s="48">
        <f>SUM(C19:C20)</f>
        <v>5626.25</v>
      </c>
      <c r="D21" s="49"/>
      <c r="E21" s="48">
        <f>SUM(E19:E20)</f>
        <v>0</v>
      </c>
      <c r="F21" s="49"/>
      <c r="G21" s="48">
        <f>SUM(G19:G20)</f>
        <v>0</v>
      </c>
      <c r="H21" s="49"/>
      <c r="I21" s="48">
        <f>SUM(I19:I20)</f>
        <v>5626.25</v>
      </c>
      <c r="J21" s="31"/>
    </row>
    <row r="22" spans="1:9" ht="19.5" customHeight="1">
      <c r="A22" s="40" t="s">
        <v>31</v>
      </c>
      <c r="B22" s="66"/>
      <c r="C22" s="44"/>
      <c r="D22" s="45"/>
      <c r="E22" s="44"/>
      <c r="F22" s="45"/>
      <c r="G22" s="44"/>
      <c r="H22" s="45"/>
      <c r="I22" s="44"/>
    </row>
    <row r="23" spans="1:9" ht="19.5" customHeight="1">
      <c r="A23" s="42"/>
      <c r="B23" s="66"/>
      <c r="C23" s="44"/>
      <c r="D23" s="45"/>
      <c r="E23" s="44"/>
      <c r="F23" s="45"/>
      <c r="G23" s="44"/>
      <c r="H23" s="45"/>
      <c r="I23" s="44"/>
    </row>
    <row r="24" spans="1:9" ht="19.5" customHeight="1">
      <c r="A24" s="42" t="s">
        <v>26</v>
      </c>
      <c r="B24" s="66"/>
      <c r="C24" s="44">
        <v>225.04999999999995</v>
      </c>
      <c r="D24" s="45"/>
      <c r="E24" s="44">
        <v>0</v>
      </c>
      <c r="F24" s="45"/>
      <c r="G24" s="44">
        <v>0</v>
      </c>
      <c r="H24" s="45"/>
      <c r="I24" s="44">
        <f>SUM(C24)+E24-G24</f>
        <v>225.04999999999995</v>
      </c>
    </row>
    <row r="25" spans="1:9" ht="19.5" customHeight="1">
      <c r="A25" s="42" t="s">
        <v>27</v>
      </c>
      <c r="B25" s="66"/>
      <c r="C25" s="44">
        <v>113784.72200000001</v>
      </c>
      <c r="D25" s="45"/>
      <c r="E25" s="44">
        <v>0</v>
      </c>
      <c r="F25" s="45"/>
      <c r="G25" s="44">
        <v>0</v>
      </c>
      <c r="H25" s="45"/>
      <c r="I25" s="44">
        <f>SUM(C25)+E25-G25</f>
        <v>113784.72200000001</v>
      </c>
    </row>
    <row r="26" spans="1:10" ht="19.5" customHeight="1">
      <c r="A26" s="46" t="s">
        <v>28</v>
      </c>
      <c r="B26" s="47"/>
      <c r="C26" s="48">
        <f>SUM(C24:C25)</f>
        <v>114009.77200000001</v>
      </c>
      <c r="D26" s="49"/>
      <c r="E26" s="48">
        <f>SUM(E24:E25)</f>
        <v>0</v>
      </c>
      <c r="F26" s="49"/>
      <c r="G26" s="48">
        <f>SUM(G24:G25)</f>
        <v>0</v>
      </c>
      <c r="H26" s="49"/>
      <c r="I26" s="48">
        <f>SUM(I24:I25)</f>
        <v>114009.77200000001</v>
      </c>
      <c r="J26" s="31"/>
    </row>
    <row r="27" spans="1:9" ht="18.75">
      <c r="A27" s="37"/>
      <c r="B27" s="41"/>
      <c r="C27" s="39"/>
      <c r="D27" s="38"/>
      <c r="E27" s="39"/>
      <c r="F27" s="38"/>
      <c r="G27" s="39"/>
      <c r="H27" s="38"/>
      <c r="I27" s="39"/>
    </row>
    <row r="28" spans="1:9" ht="20.25">
      <c r="A28" s="40" t="s">
        <v>8</v>
      </c>
      <c r="B28" s="41"/>
      <c r="C28" s="39"/>
      <c r="D28" s="38"/>
      <c r="E28" s="39"/>
      <c r="F28" s="38"/>
      <c r="G28" s="39"/>
      <c r="H28" s="38"/>
      <c r="I28" s="39"/>
    </row>
    <row r="29" spans="1:9" ht="19.5" customHeight="1">
      <c r="A29" s="42" t="s">
        <v>5</v>
      </c>
      <c r="B29" s="43"/>
      <c r="C29" s="44">
        <v>160.75</v>
      </c>
      <c r="D29" s="45"/>
      <c r="E29" s="44">
        <v>0</v>
      </c>
      <c r="F29" s="45"/>
      <c r="G29" s="44">
        <v>0</v>
      </c>
      <c r="H29" s="45"/>
      <c r="I29" s="44">
        <f>SUM(C29)+E29-G29</f>
        <v>160.75</v>
      </c>
    </row>
    <row r="30" spans="1:9" ht="19.5" customHeight="1">
      <c r="A30" s="42" t="s">
        <v>6</v>
      </c>
      <c r="B30" s="43"/>
      <c r="C30" s="44">
        <v>5714392.658000002</v>
      </c>
      <c r="D30" s="45"/>
      <c r="E30" s="44">
        <v>0</v>
      </c>
      <c r="F30" s="45"/>
      <c r="G30" s="44">
        <v>0</v>
      </c>
      <c r="H30" s="45"/>
      <c r="I30" s="44">
        <f>SUM(C30)+E30-G30</f>
        <v>5714392.658000002</v>
      </c>
    </row>
    <row r="31" spans="1:10" ht="19.5" customHeight="1">
      <c r="A31" s="46" t="s">
        <v>7</v>
      </c>
      <c r="B31" s="47"/>
      <c r="C31" s="48">
        <f>SUM(C29:C30)</f>
        <v>5714553.408000002</v>
      </c>
      <c r="D31" s="49"/>
      <c r="E31" s="48">
        <f>SUM(E29:E30)</f>
        <v>0</v>
      </c>
      <c r="F31" s="49"/>
      <c r="G31" s="48">
        <f>SUM(G29:G30)</f>
        <v>0</v>
      </c>
      <c r="H31" s="49"/>
      <c r="I31" s="48">
        <f>SUM(I29:I30)</f>
        <v>5714553.408000002</v>
      </c>
      <c r="J31" s="31"/>
    </row>
    <row r="32" spans="1:9" ht="19.5" customHeight="1">
      <c r="A32" s="42"/>
      <c r="B32" s="66"/>
      <c r="C32" s="44"/>
      <c r="D32" s="45"/>
      <c r="E32" s="44"/>
      <c r="F32" s="45"/>
      <c r="G32" s="44"/>
      <c r="H32" s="45"/>
      <c r="I32" s="44"/>
    </row>
    <row r="33" spans="1:9" ht="39">
      <c r="A33" s="59" t="s">
        <v>25</v>
      </c>
      <c r="B33" s="66"/>
      <c r="C33" s="44"/>
      <c r="D33" s="45"/>
      <c r="E33" s="44"/>
      <c r="F33" s="45"/>
      <c r="G33" s="44"/>
      <c r="H33" s="45"/>
      <c r="I33" s="44"/>
    </row>
    <row r="34" spans="1:9" ht="19.5" customHeight="1">
      <c r="A34" s="42" t="s">
        <v>26</v>
      </c>
      <c r="B34" s="66"/>
      <c r="C34" s="44">
        <v>417.95</v>
      </c>
      <c r="D34" s="45"/>
      <c r="E34" s="44">
        <v>0</v>
      </c>
      <c r="F34" s="45"/>
      <c r="G34" s="44">
        <v>0</v>
      </c>
      <c r="H34" s="45"/>
      <c r="I34" s="44">
        <f>SUM(C34,E34,-G34)</f>
        <v>417.95</v>
      </c>
    </row>
    <row r="35" spans="1:9" ht="19.5" customHeight="1">
      <c r="A35" s="42" t="s">
        <v>27</v>
      </c>
      <c r="B35" s="66"/>
      <c r="C35" s="44">
        <v>102623.25</v>
      </c>
      <c r="D35" s="45"/>
      <c r="E35" s="44">
        <v>0</v>
      </c>
      <c r="F35" s="45"/>
      <c r="G35" s="44">
        <v>0</v>
      </c>
      <c r="H35" s="45"/>
      <c r="I35" s="44">
        <f>SUM(C35,E35,-G35)</f>
        <v>102623.25</v>
      </c>
    </row>
    <row r="36" spans="1:10" ht="19.5" customHeight="1">
      <c r="A36" s="46" t="s">
        <v>28</v>
      </c>
      <c r="B36" s="47"/>
      <c r="C36" s="48">
        <f>SUM(C34:C35)</f>
        <v>103041.2</v>
      </c>
      <c r="D36" s="49"/>
      <c r="E36" s="48">
        <f>SUM(E34:E35)</f>
        <v>0</v>
      </c>
      <c r="F36" s="49"/>
      <c r="G36" s="48">
        <f>SUM(G34:G35)</f>
        <v>0</v>
      </c>
      <c r="H36" s="49"/>
      <c r="I36" s="48">
        <f>SUM(I34:I35)</f>
        <v>103041.2</v>
      </c>
      <c r="J36" s="31"/>
    </row>
    <row r="37" spans="1:9" ht="19.5" customHeight="1">
      <c r="A37" s="38"/>
      <c r="B37" s="66"/>
      <c r="C37" s="44"/>
      <c r="D37" s="45"/>
      <c r="E37" s="44"/>
      <c r="F37" s="45"/>
      <c r="G37" s="44"/>
      <c r="H37" s="45"/>
      <c r="I37" s="44"/>
    </row>
    <row r="38" spans="1:9" ht="19.5" customHeight="1">
      <c r="A38" s="59" t="s">
        <v>32</v>
      </c>
      <c r="B38" s="66"/>
      <c r="C38" s="44"/>
      <c r="D38" s="45"/>
      <c r="E38" s="42"/>
      <c r="F38" s="44"/>
      <c r="G38" s="67"/>
      <c r="H38" s="45"/>
      <c r="I38" s="44"/>
    </row>
    <row r="39" spans="1:9" ht="19.5" customHeight="1">
      <c r="A39" s="42" t="s">
        <v>26</v>
      </c>
      <c r="B39" s="66"/>
      <c r="C39" s="44">
        <v>0</v>
      </c>
      <c r="D39" s="45"/>
      <c r="E39" s="44">
        <v>0</v>
      </c>
      <c r="F39" s="45"/>
      <c r="G39" s="44">
        <v>0</v>
      </c>
      <c r="H39" s="45"/>
      <c r="I39" s="44">
        <v>0</v>
      </c>
    </row>
    <row r="40" spans="1:9" ht="19.5" customHeight="1">
      <c r="A40" s="42" t="s">
        <v>27</v>
      </c>
      <c r="B40" s="66"/>
      <c r="C40" s="44">
        <v>1446885.131</v>
      </c>
      <c r="D40" s="45"/>
      <c r="E40" s="44">
        <v>0</v>
      </c>
      <c r="F40" s="45"/>
      <c r="G40" s="44">
        <v>16991.05</v>
      </c>
      <c r="H40" s="45"/>
      <c r="I40" s="44">
        <f>SUM(C40,E40,-G40)</f>
        <v>1429894.081</v>
      </c>
    </row>
    <row r="41" spans="1:10" ht="19.5" customHeight="1">
      <c r="A41" s="46" t="s">
        <v>28</v>
      </c>
      <c r="B41" s="47"/>
      <c r="C41" s="48">
        <f>SUM(C39:C40)</f>
        <v>1446885.131</v>
      </c>
      <c r="D41" s="49"/>
      <c r="E41" s="48">
        <f>SUM(E39:E40)</f>
        <v>0</v>
      </c>
      <c r="F41" s="49"/>
      <c r="G41" s="48">
        <f>SUM(G39:G40)</f>
        <v>16991.05</v>
      </c>
      <c r="H41" s="49"/>
      <c r="I41" s="48">
        <f>SUM(I39:I40)</f>
        <v>1429894.081</v>
      </c>
      <c r="J41" s="31"/>
    </row>
    <row r="42" spans="1:9" ht="18.75">
      <c r="A42" s="37"/>
      <c r="B42" s="41"/>
      <c r="C42" s="39"/>
      <c r="D42" s="38"/>
      <c r="E42" s="39"/>
      <c r="F42" s="38"/>
      <c r="G42" s="39"/>
      <c r="H42" s="38"/>
      <c r="I42" s="39"/>
    </row>
    <row r="43" spans="1:9" ht="20.25">
      <c r="A43" s="60" t="s">
        <v>37</v>
      </c>
      <c r="B43" s="68"/>
      <c r="C43" s="39"/>
      <c r="D43" s="38"/>
      <c r="E43" s="39"/>
      <c r="F43" s="38"/>
      <c r="G43" s="39"/>
      <c r="H43" s="38"/>
      <c r="I43" s="39"/>
    </row>
    <row r="44" spans="1:9" ht="19.5" customHeight="1">
      <c r="A44" s="42" t="s">
        <v>5</v>
      </c>
      <c r="B44" s="43"/>
      <c r="C44" s="44">
        <v>0</v>
      </c>
      <c r="D44" s="45"/>
      <c r="E44" s="44">
        <v>0</v>
      </c>
      <c r="F44" s="45"/>
      <c r="G44" s="44">
        <v>0</v>
      </c>
      <c r="H44" s="45"/>
      <c r="I44" s="44">
        <f>SUM(C44)+E44-G44</f>
        <v>0</v>
      </c>
    </row>
    <row r="45" spans="1:9" ht="19.5" customHeight="1">
      <c r="A45" s="42" t="s">
        <v>6</v>
      </c>
      <c r="B45" s="43"/>
      <c r="C45" s="44">
        <v>5260.383</v>
      </c>
      <c r="D45" s="45"/>
      <c r="E45" s="44">
        <v>0</v>
      </c>
      <c r="F45" s="45"/>
      <c r="G45" s="44">
        <v>0</v>
      </c>
      <c r="H45" s="45"/>
      <c r="I45" s="44">
        <f>SUM(C45)+E45-G45</f>
        <v>5260.383</v>
      </c>
    </row>
    <row r="46" spans="1:10" ht="19.5" customHeight="1">
      <c r="A46" s="46" t="s">
        <v>7</v>
      </c>
      <c r="B46" s="47"/>
      <c r="C46" s="48">
        <f>SUM(C44:C45)</f>
        <v>5260.383</v>
      </c>
      <c r="D46" s="49"/>
      <c r="E46" s="48">
        <f>SUM(E44:E45)</f>
        <v>0</v>
      </c>
      <c r="F46" s="49"/>
      <c r="G46" s="48">
        <f>SUM(G44:G45)</f>
        <v>0</v>
      </c>
      <c r="H46" s="49"/>
      <c r="I46" s="48">
        <f>SUM(I44:I45)</f>
        <v>5260.383</v>
      </c>
      <c r="J46" s="31"/>
    </row>
    <row r="47" spans="1:9" ht="19.5" customHeight="1">
      <c r="A47" s="42"/>
      <c r="B47" s="66"/>
      <c r="C47" s="44"/>
      <c r="D47" s="45"/>
      <c r="E47" s="44"/>
      <c r="F47" s="45"/>
      <c r="G47" s="44"/>
      <c r="H47" s="45"/>
      <c r="I47" s="44"/>
    </row>
    <row r="48" spans="1:9" ht="19.5" customHeight="1">
      <c r="A48" s="60" t="s">
        <v>9</v>
      </c>
      <c r="B48" s="66"/>
      <c r="C48" s="44"/>
      <c r="D48" s="45"/>
      <c r="E48" s="44"/>
      <c r="F48" s="45"/>
      <c r="G48" s="44"/>
      <c r="H48" s="45"/>
      <c r="I48" s="44"/>
    </row>
    <row r="49" spans="1:9" ht="19.5" customHeight="1">
      <c r="A49" s="42" t="s">
        <v>5</v>
      </c>
      <c r="B49" s="66"/>
      <c r="C49" s="44">
        <v>160.75</v>
      </c>
      <c r="D49" s="45"/>
      <c r="E49" s="44">
        <v>0</v>
      </c>
      <c r="F49" s="45"/>
      <c r="G49" s="44">
        <v>0</v>
      </c>
      <c r="H49" s="45"/>
      <c r="I49" s="44">
        <f>SUM(C49:G49)</f>
        <v>160.75</v>
      </c>
    </row>
    <row r="50" spans="1:9" ht="19.5" customHeight="1">
      <c r="A50" s="42" t="s">
        <v>6</v>
      </c>
      <c r="B50" s="66"/>
      <c r="C50" s="44">
        <v>3285.87</v>
      </c>
      <c r="D50" s="45"/>
      <c r="E50" s="44">
        <v>0</v>
      </c>
      <c r="F50" s="45"/>
      <c r="G50" s="44">
        <v>0</v>
      </c>
      <c r="H50" s="45"/>
      <c r="I50" s="44">
        <f>SUM(C50)+E50-G50</f>
        <v>3285.87</v>
      </c>
    </row>
    <row r="51" spans="1:10" ht="19.5" customHeight="1">
      <c r="A51" s="46" t="s">
        <v>7</v>
      </c>
      <c r="B51" s="66"/>
      <c r="C51" s="44">
        <f>SUM(C49:C50)</f>
        <v>3446.62</v>
      </c>
      <c r="D51" s="45"/>
      <c r="E51" s="44">
        <v>0</v>
      </c>
      <c r="F51" s="45"/>
      <c r="G51" s="48">
        <v>0</v>
      </c>
      <c r="H51" s="45"/>
      <c r="I51" s="44">
        <f>SUM(I49:I50)</f>
        <v>3446.62</v>
      </c>
      <c r="J51" s="31"/>
    </row>
    <row r="52" spans="1:9" ht="20.25">
      <c r="A52" s="69" t="s">
        <v>16</v>
      </c>
      <c r="B52" s="70"/>
      <c r="C52" s="63"/>
      <c r="D52" s="64"/>
      <c r="E52" s="63"/>
      <c r="F52" s="64"/>
      <c r="G52" s="63"/>
      <c r="H52" s="64"/>
      <c r="I52" s="63"/>
    </row>
    <row r="53" spans="1:9" ht="19.5" customHeight="1">
      <c r="A53" s="42" t="s">
        <v>5</v>
      </c>
      <c r="B53" s="43"/>
      <c r="C53" s="44">
        <v>99.995</v>
      </c>
      <c r="D53" s="45"/>
      <c r="E53" s="44">
        <v>0</v>
      </c>
      <c r="F53" s="45"/>
      <c r="G53" s="44">
        <v>0</v>
      </c>
      <c r="H53" s="45"/>
      <c r="I53" s="44">
        <f>SUM(C53)+E53-G53</f>
        <v>99.995</v>
      </c>
    </row>
    <row r="54" spans="1:9" ht="19.5" customHeight="1">
      <c r="A54" s="42" t="s">
        <v>6</v>
      </c>
      <c r="B54" s="43"/>
      <c r="C54" s="44">
        <v>362682.5470000001</v>
      </c>
      <c r="D54" s="45"/>
      <c r="E54" s="44">
        <v>64.3</v>
      </c>
      <c r="F54" s="45"/>
      <c r="G54" s="44">
        <v>0</v>
      </c>
      <c r="H54" s="45"/>
      <c r="I54" s="44">
        <f>SUM(C54)+E54-G54</f>
        <v>362746.84700000007</v>
      </c>
    </row>
    <row r="55" spans="1:10" s="35" customFormat="1" ht="20.25" thickBot="1">
      <c r="A55" s="71" t="s">
        <v>7</v>
      </c>
      <c r="B55" s="72"/>
      <c r="C55" s="73">
        <f>SUM(C53:C54)</f>
        <v>362782.5420000001</v>
      </c>
      <c r="D55" s="74"/>
      <c r="E55" s="73">
        <f>SUM(E53:E54)</f>
        <v>64.3</v>
      </c>
      <c r="F55" s="74"/>
      <c r="G55" s="73">
        <f>SUM(G53:G54)</f>
        <v>0</v>
      </c>
      <c r="H55" s="74"/>
      <c r="I55" s="73">
        <f>SUM(I53:I54)</f>
        <v>362846.84200000006</v>
      </c>
      <c r="J55" s="52"/>
    </row>
    <row r="56" spans="1:9" ht="21.75" customHeight="1">
      <c r="A56" s="34" t="s">
        <v>10</v>
      </c>
      <c r="B56" s="33" t="s">
        <v>1</v>
      </c>
      <c r="C56" s="11">
        <f>SUM(C14,C19,C24,C29,C34,C39,C44,C49,C53)</f>
        <v>5822.695000000001</v>
      </c>
      <c r="D56" s="12"/>
      <c r="E56" s="11">
        <f>SUM(E14,E19,E24,E29,E34,E39,E44,E49,E53)</f>
        <v>0</v>
      </c>
      <c r="F56" s="12"/>
      <c r="G56" s="11">
        <f>SUM(G14,G19,G24,G29,G34,G39,G44,G49,G53)</f>
        <v>0</v>
      </c>
      <c r="H56" s="12"/>
      <c r="I56" s="11">
        <f>SUM(I14,I19,I24,I29,I34,I39,I44,I49,I53)</f>
        <v>5822.695000000001</v>
      </c>
    </row>
    <row r="57" spans="1:9" ht="21.75" customHeight="1">
      <c r="A57" s="34" t="s">
        <v>11</v>
      </c>
      <c r="B57" s="8"/>
      <c r="C57" s="11">
        <f>SUM(C15,C20,C25,C30,C35,C40,C45,C50,C54)</f>
        <v>7954646.610000002</v>
      </c>
      <c r="D57" s="12"/>
      <c r="E57" s="11">
        <f>SUM(E15,E20,E25,E30,E35,E40,E45,E50,E54)</f>
        <v>64.3</v>
      </c>
      <c r="F57" s="12"/>
      <c r="G57" s="11">
        <f>SUM(G15,G20,G25,G30,G35,G40,G45,G50,G54)</f>
        <v>16991.05</v>
      </c>
      <c r="H57" s="12"/>
      <c r="I57" s="11">
        <f>SUM(I15,I20,I25,I30,I35,I40,I45,I50,I54)</f>
        <v>7937719.860000002</v>
      </c>
    </row>
    <row r="58" spans="1:9" ht="21.75" customHeight="1" thickBot="1">
      <c r="A58" s="17" t="s">
        <v>13</v>
      </c>
      <c r="B58" s="18" t="s">
        <v>1</v>
      </c>
      <c r="C58" s="19">
        <f>SUM(C16,C21,C26,C31,C36,C41,C46,C51,C55)</f>
        <v>7960469.3050000025</v>
      </c>
      <c r="D58" s="20"/>
      <c r="E58" s="21">
        <f>SUM(E16,E21,E26,E31,E36,E41,E46,E51,E55)</f>
        <v>64.3</v>
      </c>
      <c r="F58" s="20"/>
      <c r="G58" s="21">
        <f>SUM(G16,G21,G26,G31,G36,G41,G46,G55)</f>
        <v>16991.05</v>
      </c>
      <c r="H58" s="20"/>
      <c r="I58" s="21">
        <f>SUM(I16,I21,I26,I31,I36,I41,I46,I51,I55)</f>
        <v>7943542.5550000025</v>
      </c>
    </row>
    <row r="59" spans="1:9" ht="19.5">
      <c r="A59" s="24" t="s">
        <v>22</v>
      </c>
      <c r="B59" s="25"/>
      <c r="C59" s="25"/>
      <c r="D59" s="25"/>
      <c r="E59" s="25"/>
      <c r="F59"/>
      <c r="G59"/>
      <c r="H59"/>
      <c r="I59" s="31"/>
    </row>
    <row r="60" spans="1:9" ht="19.5">
      <c r="A60" s="24" t="s">
        <v>23</v>
      </c>
      <c r="B60" s="25"/>
      <c r="C60" s="25"/>
      <c r="D60" s="25"/>
      <c r="E60" s="25"/>
      <c r="F60" s="24"/>
      <c r="G60" s="24"/>
      <c r="H60"/>
      <c r="I60" s="31"/>
    </row>
    <row r="61" spans="1:9" ht="19.5">
      <c r="A61" s="24" t="s">
        <v>24</v>
      </c>
      <c r="B61" s="25"/>
      <c r="C61" s="25"/>
      <c r="D61" s="25"/>
      <c r="E61" s="25"/>
      <c r="F61"/>
      <c r="G61"/>
      <c r="H61"/>
      <c r="I61" s="31"/>
    </row>
    <row r="62" spans="1:9" ht="19.5">
      <c r="A62" s="75" t="s">
        <v>18</v>
      </c>
      <c r="B62" s="76"/>
      <c r="C62" s="76"/>
      <c r="D62" s="76"/>
      <c r="E62" s="76"/>
      <c r="F62" s="76"/>
      <c r="G62" s="76"/>
      <c r="H62" s="76"/>
      <c r="I62" s="76"/>
    </row>
    <row r="63" spans="1:9" ht="19.5">
      <c r="A63" s="75" t="s">
        <v>19</v>
      </c>
      <c r="B63" s="76"/>
      <c r="C63" s="76"/>
      <c r="D63" s="76"/>
      <c r="E63" s="76"/>
      <c r="F63" s="76"/>
      <c r="G63" s="76"/>
      <c r="H63" s="76"/>
      <c r="I63" s="76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M60"/>
  <sheetViews>
    <sheetView zoomScale="70" zoomScaleNormal="70" zoomScalePageLayoutView="0" workbookViewId="0" topLeftCell="A1">
      <selection activeCell="H8" sqref="H8:I8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32"/>
    </row>
    <row r="5" spans="1:13" ht="18.75">
      <c r="A5" s="78"/>
      <c r="B5" s="79"/>
      <c r="C5" s="79"/>
      <c r="D5" s="79"/>
      <c r="E5" s="79"/>
      <c r="F5" s="79"/>
      <c r="G5" s="79"/>
      <c r="H5" s="79"/>
      <c r="I5" s="79"/>
      <c r="M5" s="28"/>
    </row>
    <row r="6" ht="18.75">
      <c r="A6" s="3"/>
    </row>
    <row r="7" spans="1:9" ht="20.25">
      <c r="A7" s="80" t="s">
        <v>14</v>
      </c>
      <c r="B7" s="81"/>
      <c r="C7" s="81"/>
      <c r="D7" s="81"/>
      <c r="E7" s="81"/>
      <c r="F7" s="81"/>
      <c r="G7" s="81"/>
      <c r="H7" s="81"/>
      <c r="I7" s="81"/>
    </row>
    <row r="8" spans="1:9" ht="20.25" customHeight="1">
      <c r="A8" s="9"/>
      <c r="G8" s="8" t="s">
        <v>29</v>
      </c>
      <c r="H8" s="77">
        <v>43566</v>
      </c>
      <c r="I8" s="77"/>
    </row>
    <row r="9" spans="1:9" ht="20.25" customHeight="1">
      <c r="A9" s="9" t="s">
        <v>33</v>
      </c>
      <c r="G9" s="8" t="s">
        <v>30</v>
      </c>
      <c r="H9" s="77">
        <v>43565</v>
      </c>
      <c r="I9" s="77"/>
    </row>
    <row r="10" ht="19.5" thickBot="1">
      <c r="A10" s="2" t="s">
        <v>21</v>
      </c>
    </row>
    <row r="11" spans="1:10" ht="19.5" thickBot="1">
      <c r="A11" s="29" t="s">
        <v>0</v>
      </c>
      <c r="B11" s="5" t="s">
        <v>1</v>
      </c>
      <c r="C11" s="5" t="s">
        <v>17</v>
      </c>
      <c r="D11" s="5"/>
      <c r="E11" s="5" t="s">
        <v>2</v>
      </c>
      <c r="F11" s="5"/>
      <c r="G11" s="5" t="s">
        <v>3</v>
      </c>
      <c r="H11" s="5"/>
      <c r="I11" s="7" t="s">
        <v>12</v>
      </c>
      <c r="J11" s="22"/>
    </row>
    <row r="12" spans="1:10" ht="18.75">
      <c r="A12" s="37"/>
      <c r="B12" s="38"/>
      <c r="C12" s="39"/>
      <c r="D12" s="38"/>
      <c r="E12" s="39"/>
      <c r="F12" s="38"/>
      <c r="G12" s="39"/>
      <c r="H12" s="38"/>
      <c r="I12" s="54"/>
      <c r="J12" s="22"/>
    </row>
    <row r="13" spans="1:10" ht="20.25">
      <c r="A13" s="40" t="s">
        <v>4</v>
      </c>
      <c r="B13" s="55"/>
      <c r="C13" s="39"/>
      <c r="D13" s="38"/>
      <c r="E13" s="39"/>
      <c r="F13" s="38"/>
      <c r="G13" s="39"/>
      <c r="H13" s="38"/>
      <c r="I13" s="39"/>
      <c r="J13" s="22"/>
    </row>
    <row r="14" spans="1:10" ht="19.5" customHeight="1">
      <c r="A14" s="42" t="s">
        <v>5</v>
      </c>
      <c r="B14" s="50"/>
      <c r="C14" s="44">
        <v>6968.69</v>
      </c>
      <c r="D14" s="45"/>
      <c r="E14" s="44">
        <v>0</v>
      </c>
      <c r="F14" s="45"/>
      <c r="G14" s="44">
        <v>0</v>
      </c>
      <c r="H14" s="45"/>
      <c r="I14" s="44">
        <f>SUM(C14)+E14-G14</f>
        <v>6968.69</v>
      </c>
      <c r="J14" s="22"/>
    </row>
    <row r="15" spans="1:10" ht="19.5" customHeight="1">
      <c r="A15" s="42" t="s">
        <v>6</v>
      </c>
      <c r="B15" s="50"/>
      <c r="C15" s="44">
        <v>52517039.13600001</v>
      </c>
      <c r="D15" s="45"/>
      <c r="E15" s="44">
        <v>0</v>
      </c>
      <c r="F15" s="45"/>
      <c r="G15" s="44">
        <v>1962.4</v>
      </c>
      <c r="H15" s="45"/>
      <c r="I15" s="44">
        <f>SUM(C15)+E15-G15</f>
        <v>52515076.73600001</v>
      </c>
      <c r="J15" s="22"/>
    </row>
    <row r="16" spans="1:10" ht="19.5" customHeight="1">
      <c r="A16" s="46" t="s">
        <v>7</v>
      </c>
      <c r="B16" s="51"/>
      <c r="C16" s="48">
        <f>SUM(C14:C15)</f>
        <v>52524007.826000005</v>
      </c>
      <c r="D16" s="49"/>
      <c r="E16" s="48">
        <f>SUM(E14:E15)</f>
        <v>0</v>
      </c>
      <c r="F16" s="45"/>
      <c r="G16" s="48">
        <f>SUM(G14:G15)</f>
        <v>1962.4</v>
      </c>
      <c r="H16" s="49"/>
      <c r="I16" s="48">
        <f>SUM(C16)+E16-G16</f>
        <v>52522045.42600001</v>
      </c>
      <c r="J16" s="27"/>
    </row>
    <row r="17" spans="1:10" ht="18.75">
      <c r="A17" s="37"/>
      <c r="B17" s="55"/>
      <c r="C17" s="56"/>
      <c r="D17" s="57"/>
      <c r="E17" s="56"/>
      <c r="F17" s="57"/>
      <c r="G17" s="56"/>
      <c r="H17" s="57"/>
      <c r="I17" s="56"/>
      <c r="J17" s="22"/>
    </row>
    <row r="18" spans="1:10" ht="20.25">
      <c r="A18" s="40" t="s">
        <v>15</v>
      </c>
      <c r="B18" s="55"/>
      <c r="C18" s="39"/>
      <c r="D18" s="38"/>
      <c r="E18" s="39"/>
      <c r="F18" s="38"/>
      <c r="G18" s="39"/>
      <c r="H18" s="38"/>
      <c r="I18" s="39"/>
      <c r="J18" s="22"/>
    </row>
    <row r="19" spans="1:10" ht="19.5" customHeight="1">
      <c r="A19" s="42" t="s">
        <v>5</v>
      </c>
      <c r="B19" s="50"/>
      <c r="C19" s="44">
        <v>807683.464</v>
      </c>
      <c r="D19" s="45"/>
      <c r="E19" s="44">
        <v>0</v>
      </c>
      <c r="F19" s="45"/>
      <c r="G19" s="44">
        <v>0</v>
      </c>
      <c r="H19" s="45"/>
      <c r="I19" s="44">
        <f>SUM(C19)+E19-G19</f>
        <v>807683.464</v>
      </c>
      <c r="J19" s="22"/>
    </row>
    <row r="20" spans="1:10" ht="19.5" customHeight="1">
      <c r="A20" s="42" t="s">
        <v>6</v>
      </c>
      <c r="B20" s="50"/>
      <c r="C20" s="44">
        <v>35356776.644999996</v>
      </c>
      <c r="D20" s="45"/>
      <c r="E20" s="44">
        <v>0</v>
      </c>
      <c r="F20" s="45"/>
      <c r="G20" s="44">
        <v>0</v>
      </c>
      <c r="H20" s="58"/>
      <c r="I20" s="44">
        <f>SUM(C20)+E20-G20</f>
        <v>35356776.644999996</v>
      </c>
      <c r="J20" s="22"/>
    </row>
    <row r="21" spans="1:10" ht="19.5" customHeight="1">
      <c r="A21" s="46" t="s">
        <v>7</v>
      </c>
      <c r="B21" s="51"/>
      <c r="C21" s="48">
        <f>SUM(C19:C20)</f>
        <v>36164460.109</v>
      </c>
      <c r="D21" s="49"/>
      <c r="E21" s="48">
        <f>SUM(E19:E20)</f>
        <v>0</v>
      </c>
      <c r="F21" s="49"/>
      <c r="G21" s="48">
        <f>SUM(G19:G20)</f>
        <v>0</v>
      </c>
      <c r="H21" s="49"/>
      <c r="I21" s="48">
        <f>SUM(I19:I20)</f>
        <v>36164460.109</v>
      </c>
      <c r="J21" s="27"/>
    </row>
    <row r="22" spans="1:10" ht="18.75">
      <c r="A22" s="37"/>
      <c r="B22" s="55"/>
      <c r="C22" s="39"/>
      <c r="D22" s="38"/>
      <c r="E22" s="39"/>
      <c r="F22" s="38"/>
      <c r="G22" s="39"/>
      <c r="H22" s="38"/>
      <c r="I22" s="39"/>
      <c r="J22" s="22"/>
    </row>
    <row r="23" spans="1:10" ht="20.25">
      <c r="A23" s="83" t="s">
        <v>34</v>
      </c>
      <c r="B23" s="84"/>
      <c r="C23" s="39"/>
      <c r="D23" s="38"/>
      <c r="E23" s="39"/>
      <c r="F23" s="38"/>
      <c r="G23" s="39"/>
      <c r="H23" s="38"/>
      <c r="I23" s="39"/>
      <c r="J23" s="22"/>
    </row>
    <row r="24" spans="1:10" ht="19.5" customHeight="1">
      <c r="A24" s="42" t="s">
        <v>5</v>
      </c>
      <c r="B24" s="50"/>
      <c r="C24" s="44">
        <v>72430.68000000001</v>
      </c>
      <c r="D24" s="45"/>
      <c r="E24" s="44">
        <v>0</v>
      </c>
      <c r="F24" s="45"/>
      <c r="G24" s="44">
        <v>0</v>
      </c>
      <c r="H24" s="45"/>
      <c r="I24" s="44">
        <f>SUM(C24)+E24-G24</f>
        <v>72430.68000000001</v>
      </c>
      <c r="J24" s="22"/>
    </row>
    <row r="25" spans="1:10" ht="19.5" customHeight="1">
      <c r="A25" s="42" t="s">
        <v>6</v>
      </c>
      <c r="B25" s="50"/>
      <c r="C25" s="44">
        <v>15400093.718999999</v>
      </c>
      <c r="D25" s="45"/>
      <c r="E25" s="44">
        <v>2045.666</v>
      </c>
      <c r="F25" s="45"/>
      <c r="G25" s="44">
        <v>21760.47</v>
      </c>
      <c r="H25" s="45"/>
      <c r="I25" s="44">
        <f>SUM(C25)+E25-G25</f>
        <v>15380378.914999997</v>
      </c>
      <c r="J25" s="22"/>
    </row>
    <row r="26" spans="1:10" ht="19.5" customHeight="1">
      <c r="A26" s="46" t="s">
        <v>7</v>
      </c>
      <c r="B26" s="51"/>
      <c r="C26" s="48">
        <f>SUM(C24:C25)</f>
        <v>15472524.398999998</v>
      </c>
      <c r="D26" s="49"/>
      <c r="E26" s="48">
        <f>SUM(E24:E25)</f>
        <v>2045.666</v>
      </c>
      <c r="F26" s="45"/>
      <c r="G26" s="48">
        <f>SUM(G24:G25)</f>
        <v>21760.47</v>
      </c>
      <c r="H26" s="49"/>
      <c r="I26" s="48">
        <f>SUM(I24:I25)</f>
        <v>15452809.594999997</v>
      </c>
      <c r="J26" s="53"/>
    </row>
    <row r="27" spans="1:10" ht="19.5" customHeight="1">
      <c r="A27" s="42"/>
      <c r="B27" s="50"/>
      <c r="C27" s="44"/>
      <c r="D27" s="45"/>
      <c r="E27" s="44"/>
      <c r="F27" s="45"/>
      <c r="G27" s="44"/>
      <c r="H27" s="45"/>
      <c r="I27" s="44"/>
      <c r="J27" s="22"/>
    </row>
    <row r="28" spans="1:10" ht="20.25">
      <c r="A28" s="40" t="s">
        <v>8</v>
      </c>
      <c r="B28" s="50"/>
      <c r="C28" s="44"/>
      <c r="D28" s="45"/>
      <c r="E28" s="44"/>
      <c r="F28" s="45"/>
      <c r="G28" s="44"/>
      <c r="H28" s="45"/>
      <c r="I28" s="44"/>
      <c r="J28" s="22"/>
    </row>
    <row r="29" spans="1:10" ht="19.5" customHeight="1">
      <c r="A29" s="42" t="s">
        <v>5</v>
      </c>
      <c r="B29" s="50"/>
      <c r="C29" s="44">
        <v>319480.47</v>
      </c>
      <c r="D29" s="45"/>
      <c r="E29" s="44">
        <v>0</v>
      </c>
      <c r="F29" s="45"/>
      <c r="G29" s="44">
        <v>0</v>
      </c>
      <c r="H29" s="45"/>
      <c r="I29" s="44">
        <f>SUM(C29)+E29-G29</f>
        <v>319480.47</v>
      </c>
      <c r="J29" s="22"/>
    </row>
    <row r="30" spans="1:10" ht="19.5" customHeight="1">
      <c r="A30" s="42" t="s">
        <v>6</v>
      </c>
      <c r="B30" s="50"/>
      <c r="C30" s="44">
        <v>28333487.505</v>
      </c>
      <c r="D30" s="45"/>
      <c r="E30" s="44">
        <v>0</v>
      </c>
      <c r="F30" s="45"/>
      <c r="G30" s="44">
        <v>0</v>
      </c>
      <c r="H30" s="45"/>
      <c r="I30" s="44">
        <f>SUM(C30)+E30-G30</f>
        <v>28333487.505</v>
      </c>
      <c r="J30" s="22"/>
    </row>
    <row r="31" spans="1:10" ht="19.5" customHeight="1">
      <c r="A31" s="46" t="s">
        <v>7</v>
      </c>
      <c r="B31" s="51"/>
      <c r="C31" s="48">
        <f>SUM(C29:C30)</f>
        <v>28652967.974999998</v>
      </c>
      <c r="D31" s="49"/>
      <c r="E31" s="48">
        <f>SUM(E29:E30)</f>
        <v>0</v>
      </c>
      <c r="F31" s="49"/>
      <c r="G31" s="48">
        <f>SUM(G29:G30)</f>
        <v>0</v>
      </c>
      <c r="H31" s="49"/>
      <c r="I31" s="48">
        <f>SUM(I29:I30)</f>
        <v>28652967.974999998</v>
      </c>
      <c r="J31" s="27"/>
    </row>
    <row r="32" spans="1:10" ht="18.75">
      <c r="A32" s="37"/>
      <c r="B32" s="55"/>
      <c r="C32" s="39"/>
      <c r="D32" s="38"/>
      <c r="E32" s="39"/>
      <c r="F32" s="38"/>
      <c r="G32" s="39"/>
      <c r="H32" s="38"/>
      <c r="I32" s="39"/>
      <c r="J32" s="22"/>
    </row>
    <row r="33" spans="1:10" ht="20.25">
      <c r="A33" s="83" t="s">
        <v>25</v>
      </c>
      <c r="B33" s="84"/>
      <c r="C33" s="39"/>
      <c r="D33" s="38"/>
      <c r="E33" s="39"/>
      <c r="F33" s="38"/>
      <c r="G33" s="39"/>
      <c r="H33" s="38"/>
      <c r="I33" s="39"/>
      <c r="J33" s="22"/>
    </row>
    <row r="34" spans="1:10" ht="19.5" customHeight="1">
      <c r="A34" s="42" t="s">
        <v>5</v>
      </c>
      <c r="B34" s="50"/>
      <c r="C34" s="44">
        <v>4065.3200000000006</v>
      </c>
      <c r="D34" s="45"/>
      <c r="E34" s="44">
        <v>0</v>
      </c>
      <c r="F34" s="45"/>
      <c r="G34" s="44">
        <v>0</v>
      </c>
      <c r="H34" s="45"/>
      <c r="I34" s="44">
        <f>SUM(C34)+E34-G34</f>
        <v>4065.3200000000006</v>
      </c>
      <c r="J34" s="22"/>
    </row>
    <row r="35" spans="1:10" ht="19.5" customHeight="1">
      <c r="A35" s="42" t="s">
        <v>6</v>
      </c>
      <c r="B35" s="50"/>
      <c r="C35" s="44">
        <v>257575.013</v>
      </c>
      <c r="D35" s="45"/>
      <c r="E35" s="44">
        <v>0</v>
      </c>
      <c r="F35" s="45"/>
      <c r="G35" s="44">
        <v>0</v>
      </c>
      <c r="H35" s="45"/>
      <c r="I35" s="44">
        <f>SUM(C35)+E35-G35</f>
        <v>257575.013</v>
      </c>
      <c r="J35" s="22"/>
    </row>
    <row r="36" spans="1:10" ht="19.5" customHeight="1">
      <c r="A36" s="46" t="s">
        <v>7</v>
      </c>
      <c r="B36" s="51"/>
      <c r="C36" s="48">
        <f>SUM(C34:C35)</f>
        <v>261640.333</v>
      </c>
      <c r="D36" s="49"/>
      <c r="E36" s="48">
        <f>SUM(E34:E35)</f>
        <v>0</v>
      </c>
      <c r="F36" s="49"/>
      <c r="G36" s="48">
        <f>SUM(G34:G35)</f>
        <v>0</v>
      </c>
      <c r="H36" s="49"/>
      <c r="I36" s="48">
        <f>SUM(I34:I35)</f>
        <v>261640.333</v>
      </c>
      <c r="J36" s="27"/>
    </row>
    <row r="37" spans="1:10" ht="19.5" customHeight="1">
      <c r="A37" s="42"/>
      <c r="B37" s="50"/>
      <c r="C37" s="44"/>
      <c r="D37" s="45"/>
      <c r="E37" s="44"/>
      <c r="F37" s="45"/>
      <c r="G37" s="44"/>
      <c r="H37" s="45"/>
      <c r="I37" s="44"/>
      <c r="J37" s="22"/>
    </row>
    <row r="38" spans="1:10" ht="19.5" customHeight="1">
      <c r="A38" s="59" t="s">
        <v>32</v>
      </c>
      <c r="B38" s="50"/>
      <c r="C38" s="44"/>
      <c r="D38" s="45"/>
      <c r="E38" s="44"/>
      <c r="F38" s="45"/>
      <c r="G38" s="44"/>
      <c r="H38" s="45"/>
      <c r="I38" s="44"/>
      <c r="J38" s="22"/>
    </row>
    <row r="39" spans="1:10" ht="19.5" customHeight="1">
      <c r="A39" s="42" t="s">
        <v>26</v>
      </c>
      <c r="B39" s="50"/>
      <c r="C39" s="44">
        <v>0</v>
      </c>
      <c r="D39" s="45"/>
      <c r="E39" s="44">
        <v>0</v>
      </c>
      <c r="F39" s="45"/>
      <c r="G39" s="44">
        <v>0</v>
      </c>
      <c r="H39" s="45"/>
      <c r="I39" s="44">
        <f>SUM(C39,E39,-G39)</f>
        <v>0</v>
      </c>
      <c r="J39" s="22"/>
    </row>
    <row r="40" spans="1:10" ht="19.5" customHeight="1">
      <c r="A40" s="42" t="s">
        <v>27</v>
      </c>
      <c r="B40" s="50"/>
      <c r="C40" s="44">
        <v>148910384.157</v>
      </c>
      <c r="D40" s="45"/>
      <c r="E40" s="44">
        <v>0</v>
      </c>
      <c r="F40" s="45"/>
      <c r="G40" s="44">
        <v>0</v>
      </c>
      <c r="H40" s="45"/>
      <c r="I40" s="44">
        <f>SUM(C40,E40,-G40)</f>
        <v>148910384.157</v>
      </c>
      <c r="J40" s="22"/>
    </row>
    <row r="41" spans="1:10" ht="19.5" customHeight="1">
      <c r="A41" s="46" t="s">
        <v>28</v>
      </c>
      <c r="B41" s="51"/>
      <c r="C41" s="48">
        <f>SUM(C39:C40)</f>
        <v>148910384.157</v>
      </c>
      <c r="D41" s="49"/>
      <c r="E41" s="48">
        <f>SUM(E39:E40)</f>
        <v>0</v>
      </c>
      <c r="F41" s="49"/>
      <c r="G41" s="48">
        <f>SUM(G39:G40)</f>
        <v>0</v>
      </c>
      <c r="H41" s="49"/>
      <c r="I41" s="48">
        <f>SUM(I39:I40)</f>
        <v>148910384.157</v>
      </c>
      <c r="J41" s="27"/>
    </row>
    <row r="42" spans="1:10" ht="19.5" customHeight="1">
      <c r="A42" s="42"/>
      <c r="B42" s="50"/>
      <c r="C42" s="44"/>
      <c r="D42" s="45"/>
      <c r="E42" s="44"/>
      <c r="F42" s="45"/>
      <c r="G42" s="44"/>
      <c r="H42" s="45"/>
      <c r="I42" s="44"/>
      <c r="J42" s="27"/>
    </row>
    <row r="43" spans="1:10" ht="19.5" customHeight="1">
      <c r="A43" s="60" t="s">
        <v>37</v>
      </c>
      <c r="B43" s="50"/>
      <c r="C43" s="44"/>
      <c r="D43" s="45"/>
      <c r="E43" s="44"/>
      <c r="F43" s="45"/>
      <c r="G43" s="44"/>
      <c r="H43" s="45"/>
      <c r="I43" s="44"/>
      <c r="J43" s="27"/>
    </row>
    <row r="44" spans="1:10" ht="19.5" customHeight="1">
      <c r="A44" s="42" t="s">
        <v>5</v>
      </c>
      <c r="B44" s="50"/>
      <c r="C44" s="44">
        <v>0</v>
      </c>
      <c r="D44" s="45"/>
      <c r="E44" s="44">
        <v>0</v>
      </c>
      <c r="F44" s="45"/>
      <c r="G44" s="44">
        <v>0</v>
      </c>
      <c r="H44" s="45"/>
      <c r="I44" s="44">
        <f>SUM(C44,E44,-G44)</f>
        <v>0</v>
      </c>
      <c r="J44" s="27"/>
    </row>
    <row r="45" spans="1:10" ht="19.5" customHeight="1">
      <c r="A45" s="42" t="s">
        <v>6</v>
      </c>
      <c r="B45" s="50"/>
      <c r="C45" s="44">
        <v>380239.84</v>
      </c>
      <c r="D45" s="45"/>
      <c r="E45" s="44">
        <v>0</v>
      </c>
      <c r="F45" s="45"/>
      <c r="G45" s="44">
        <v>0</v>
      </c>
      <c r="H45" s="45"/>
      <c r="I45" s="44">
        <f>SUM(C45,E45,-G45)</f>
        <v>380239.84</v>
      </c>
      <c r="J45" s="27"/>
    </row>
    <row r="46" spans="1:10" ht="19.5" customHeight="1">
      <c r="A46" s="46" t="s">
        <v>7</v>
      </c>
      <c r="B46" s="50"/>
      <c r="C46" s="44">
        <f>SUM(C44:C45)</f>
        <v>380239.84</v>
      </c>
      <c r="D46" s="45"/>
      <c r="E46" s="44">
        <f>SUM(E44:E45)</f>
        <v>0</v>
      </c>
      <c r="F46" s="45"/>
      <c r="G46" s="44">
        <f>SUM(G44:G45)</f>
        <v>0</v>
      </c>
      <c r="H46" s="45"/>
      <c r="I46" s="44">
        <f>SUM(I44:I45)</f>
        <v>380239.84</v>
      </c>
      <c r="J46" s="27"/>
    </row>
    <row r="47" spans="1:10" s="35" customFormat="1" ht="20.25">
      <c r="A47" s="61" t="s">
        <v>16</v>
      </c>
      <c r="B47" s="62"/>
      <c r="C47" s="63"/>
      <c r="D47" s="64"/>
      <c r="E47" s="63"/>
      <c r="F47" s="64"/>
      <c r="G47" s="63"/>
      <c r="H47" s="64"/>
      <c r="I47" s="63"/>
      <c r="J47" s="36"/>
    </row>
    <row r="48" spans="1:10" ht="20.25">
      <c r="A48" s="85" t="s">
        <v>35</v>
      </c>
      <c r="B48" s="86"/>
      <c r="C48" s="39"/>
      <c r="D48" s="38"/>
      <c r="E48" s="39"/>
      <c r="F48" s="38"/>
      <c r="G48" s="39"/>
      <c r="H48" s="38"/>
      <c r="I48" s="39"/>
      <c r="J48" s="22"/>
    </row>
    <row r="49" spans="1:10" ht="19.5" customHeight="1">
      <c r="A49" s="42" t="s">
        <v>5</v>
      </c>
      <c r="B49" s="43"/>
      <c r="C49" s="44">
        <v>0</v>
      </c>
      <c r="D49" s="45"/>
      <c r="E49" s="44">
        <v>0</v>
      </c>
      <c r="F49" s="45"/>
      <c r="G49" s="44">
        <v>0</v>
      </c>
      <c r="H49" s="45"/>
      <c r="I49" s="44">
        <f>SUM(C49)+E49-G49</f>
        <v>0</v>
      </c>
      <c r="J49" s="22"/>
    </row>
    <row r="50" spans="1:10" ht="19.5" customHeight="1">
      <c r="A50" s="42" t="s">
        <v>6</v>
      </c>
      <c r="B50" s="43"/>
      <c r="C50" s="44">
        <v>22707566.733999997</v>
      </c>
      <c r="D50" s="45"/>
      <c r="E50" s="44">
        <v>0</v>
      </c>
      <c r="F50" s="45"/>
      <c r="G50" s="44">
        <v>50479.01</v>
      </c>
      <c r="H50" s="58"/>
      <c r="I50" s="44">
        <f>SUM(C50)+E50-G50</f>
        <v>22657087.723999996</v>
      </c>
      <c r="J50" s="22"/>
    </row>
    <row r="51" spans="1:10" ht="20.25" thickBot="1">
      <c r="A51" s="46" t="s">
        <v>7</v>
      </c>
      <c r="B51" s="47"/>
      <c r="C51" s="48">
        <f>SUM(C49:C50)</f>
        <v>22707566.733999997</v>
      </c>
      <c r="D51" s="49"/>
      <c r="E51" s="48">
        <f>SUM(E49:E50)</f>
        <v>0</v>
      </c>
      <c r="F51" s="45"/>
      <c r="G51" s="48">
        <f>SUM(G49:G50)</f>
        <v>50479.01</v>
      </c>
      <c r="H51" s="49"/>
      <c r="I51" s="48">
        <f>SUM(I49:I50)</f>
        <v>22657087.723999996</v>
      </c>
      <c r="J51" s="27"/>
    </row>
    <row r="52" spans="1:10" ht="21.75" customHeight="1">
      <c r="A52" s="13" t="s">
        <v>10</v>
      </c>
      <c r="B52" s="14" t="s">
        <v>1</v>
      </c>
      <c r="C52" s="15">
        <f>SUM(C14,C19,C24,C29,C34,C39,C44,C49)</f>
        <v>1210628.624</v>
      </c>
      <c r="D52" s="16"/>
      <c r="E52" s="15">
        <f>SUM(E14,E19,E24,E29,E34,E39,E44,E49)</f>
        <v>0</v>
      </c>
      <c r="F52" s="16"/>
      <c r="G52" s="15">
        <f>SUM(G14,G19,G24,G29,G34,G39,G44,G49)</f>
        <v>0</v>
      </c>
      <c r="H52" s="16"/>
      <c r="I52" s="15">
        <f>SUM(I14,I19,I24,I29,I34,I39,I44,I49)</f>
        <v>1210628.624</v>
      </c>
      <c r="J52" s="22"/>
    </row>
    <row r="53" spans="1:10" ht="21.75" customHeight="1">
      <c r="A53" s="10" t="s">
        <v>11</v>
      </c>
      <c r="B53" s="8"/>
      <c r="C53" s="11">
        <f>SUM(C15,C20,C25,C30,C35,C40,C45,C50)</f>
        <v>303863162.74899995</v>
      </c>
      <c r="D53" s="12"/>
      <c r="E53" s="11">
        <f>SUM(E15,E20,E25,E30,E35,E40,E45,E50)</f>
        <v>2045.666</v>
      </c>
      <c r="F53" s="12"/>
      <c r="G53" s="11">
        <f>SUM(G15,G20,G25,G30,G35,G40,G45,G50)</f>
        <v>74201.88</v>
      </c>
      <c r="H53" s="12"/>
      <c r="I53" s="11">
        <f>SUM(I15,I20,I25,I30,I35,I40,I45,I50)</f>
        <v>303791006.53499997</v>
      </c>
      <c r="J53" s="22"/>
    </row>
    <row r="54" spans="1:10" ht="21.75" customHeight="1" thickBot="1">
      <c r="A54" s="17" t="s">
        <v>13</v>
      </c>
      <c r="B54" s="18" t="s">
        <v>1</v>
      </c>
      <c r="C54" s="19">
        <f>SUM(C16,C21,C26,C31,C36,C41,C46,C51)</f>
        <v>305073791.373</v>
      </c>
      <c r="D54" s="20"/>
      <c r="E54" s="19">
        <f>SUM(E16,E21,E26,E31,E36,E41,E46,E51)</f>
        <v>2045.666</v>
      </c>
      <c r="F54" s="20"/>
      <c r="G54" s="19">
        <f>SUM(G16,G21,G26,G31,G36,G41,G46,G51)</f>
        <v>74201.88</v>
      </c>
      <c r="H54" s="20"/>
      <c r="I54" s="19">
        <f>SUM(I16,I21,I26,I31,I36,I41,I46,I51)</f>
        <v>305001635.159</v>
      </c>
      <c r="J54" s="22"/>
    </row>
    <row r="55" spans="6:7" ht="18.75">
      <c r="F55" s="32"/>
      <c r="G55" s="32"/>
    </row>
    <row r="56" spans="1:9" ht="19.5">
      <c r="A56" s="30" t="s">
        <v>22</v>
      </c>
      <c r="B56" s="25"/>
      <c r="C56" s="25"/>
      <c r="D56" s="25"/>
      <c r="E56" s="25"/>
      <c r="F56" s="31"/>
      <c r="G56" s="31"/>
      <c r="H56" s="28"/>
      <c r="I56" s="31"/>
    </row>
    <row r="57" spans="1:9" ht="19.5">
      <c r="A57" s="30" t="s">
        <v>36</v>
      </c>
      <c r="B57" s="25"/>
      <c r="C57" s="25"/>
      <c r="D57" s="25"/>
      <c r="E57" s="25"/>
      <c r="F57" s="30"/>
      <c r="G57" s="30"/>
      <c r="H57" s="31"/>
      <c r="I57" s="31"/>
    </row>
    <row r="58" spans="1:9" ht="19.5">
      <c r="A58" s="30" t="s">
        <v>24</v>
      </c>
      <c r="B58" s="25"/>
      <c r="C58" s="25"/>
      <c r="D58" s="25"/>
      <c r="E58" s="25"/>
      <c r="F58" s="31"/>
      <c r="G58" s="31"/>
      <c r="H58" s="31"/>
      <c r="I58" s="31"/>
    </row>
    <row r="59" spans="1:9" ht="19.5">
      <c r="A59" s="82" t="s">
        <v>18</v>
      </c>
      <c r="B59" s="76"/>
      <c r="C59" s="76"/>
      <c r="D59" s="76"/>
      <c r="E59" s="76"/>
      <c r="F59" s="76"/>
      <c r="G59" s="76"/>
      <c r="H59" s="76"/>
      <c r="I59" s="76"/>
    </row>
    <row r="60" spans="1:9" ht="19.5">
      <c r="A60" s="82" t="s">
        <v>19</v>
      </c>
      <c r="B60" s="76"/>
      <c r="C60" s="76"/>
      <c r="D60" s="76"/>
      <c r="E60" s="76"/>
      <c r="F60" s="76"/>
      <c r="G60" s="76"/>
      <c r="H60" s="76"/>
      <c r="I60" s="76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Jeremy Seidman</cp:lastModifiedBy>
  <cp:lastPrinted>2016-01-04T17:42:02Z</cp:lastPrinted>
  <dcterms:created xsi:type="dcterms:W3CDTF">2014-07-03T13:06:25Z</dcterms:created>
  <dcterms:modified xsi:type="dcterms:W3CDTF">2019-04-11T17:09:49Z</dcterms:modified>
  <cp:category/>
  <cp:version/>
  <cp:contentType/>
  <cp:contentStatus/>
</cp:coreProperties>
</file>